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<sst xmlns="http://schemas.openxmlformats.org/spreadsheetml/2006/main" count="431" uniqueCount="329">
  <si>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</si>
  <si>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</si>
  <si>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</si>
  <si>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</si>
  <si>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</si>
  <si>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</si>
  <si>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</si>
  <si>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</si>
  <si>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</si>
  <si>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</si>
  <si>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</si>
  <si>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</si>
  <si>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</si>
  <si>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</si>
  <si>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</si>
  <si>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</si>
  <si>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</si>
  <si>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</si>
  <si>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</si>
  <si>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</si>
  <si>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</si>
  <si>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</si>
  <si>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</si>
  <si>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</si>
  <si>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</si>
  <si>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</si>
  <si>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</si>
  <si>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</si>
  <si>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</si>
  <si>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</si>
  <si>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</si>
  <si>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</si>
  <si>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</si>
  <si>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</si>
  <si>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</si>
  <si>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</si>
  <si>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</si>
  <si>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</si>
  <si>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</si>
  <si>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</si>
  <si>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</si>
  <si>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</si>
  <si>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</si>
  <si>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</si>
  <si>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</si>
  <si>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</si>
  <si>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</si>
  <si>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</si>
  <si>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</si>
  <si>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</si>
  <si>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</si>
  <si>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</si>
  <si>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</si>
  <si>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</si>
  <si>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</si>
  <si>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</si>
  <si>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</si>
  <si>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</si>
  <si>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</si>
  <si>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</si>
  <si>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</si>
  <si>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</si>
  <si>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</si>
  <si>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</si>
  <si>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</si>
  <si>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</si>
  <si>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</si>
  <si>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</si>
  <si>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</si>
  <si>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</si>
  <si>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</si>
  <si>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</si>
  <si>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</si>
  <si>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</si>
  <si>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</si>
  <si>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</si>
  <si>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</si>
  <si>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</si>
  <si>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</si>
  <si>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</si>
  <si>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</si>
  <si>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</si>
  <si>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</si>
  <si>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</si>
  <si>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</si>
  <si>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</si>
  <si>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</si>
  <si>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</si>
  <si>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</si>
  <si>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</si>
  <si>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</si>
  <si>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</si>
  <si>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</si>
  <si>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</si>
  <si>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</si>
  <si>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</si>
  <si>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</si>
  <si>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</si>
  <si>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</si>
  <si>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</si>
  <si>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</si>
  <si>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</si>
  <si>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</si>
  <si>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</si>
  <si>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</si>
  <si>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</si>
  <si>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</si>
  <si>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</si>
  <si>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</si>
  <si>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</si>
  <si>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</si>
  <si>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</si>
  <si>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</si>
  <si>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</si>
  <si>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</si>
  <si>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</si>
  <si>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</si>
  <si>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</si>
  <si>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</si>
  <si>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</si>
  <si>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</si>
  <si>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</si>
  <si>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</si>
  <si>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</si>
  <si>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</si>
  <si>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</si>
  <si>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</si>
  <si>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</si>
  <si>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</si>
  <si>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</si>
  <si>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</si>
  <si>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</si>
  <si>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</si>
  <si>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</si>
  <si>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</si>
  <si>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</si>
  <si>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</si>
  <si>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</si>
  <si>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</si>
  <si>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</si>
  <si>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</si>
  <si>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</si>
  <si>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</si>
  <si>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</si>
  <si>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</si>
  <si>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</si>
  <si>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</si>
  <si>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</si>
  <si>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</si>
  <si>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</si>
  <si>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</si>
  <si>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</si>
  <si>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</si>
  <si>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</si>
  <si>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</si>
  <si>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</si>
  <si>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</si>
  <si>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</si>
  <si>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</si>
  <si>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</si>
  <si>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</si>
  <si>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</si>
  <si>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</si>
  <si>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</si>
  <si>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</si>
  <si>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</si>
  <si>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</si>
  <si>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</si>
  <si>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</si>
  <si>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</si>
  <si>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</si>
  <si>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</si>
  <si>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</si>
  <si>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</si>
  <si>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</si>
  <si>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</si>
  <si>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</si>
  <si>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</si>
  <si>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</si>
  <si>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</si>
  <si>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</si>
  <si>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</si>
  <si>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</si>
  <si>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</si>
  <si>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</si>
  <si>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</si>
  <si>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</si>
  <si>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</si>
  <si>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</si>
  <si>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</si>
  <si>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</si>
  <si>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</si>
  <si>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</si>
  <si>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</si>
  <si>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</si>
  <si>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</si>
  <si>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</si>
  <si>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</si>
  <si>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</si>
  <si>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</si>
  <si>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</si>
  <si>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</si>
  <si>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</si>
  <si>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</si>
  <si>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</si>
  <si>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</si>
  <si>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</si>
  <si>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</si>
  <si>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</si>
  <si>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</si>
  <si>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</si>
  <si>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</si>
  <si>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</si>
  <si>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</si>
  <si>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</si>
  <si>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</si>
  <si>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</si>
  <si>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</si>
  <si>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</si>
  <si>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</si>
  <si>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</si>
  <si>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</si>
  <si>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</si>
  <si>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</si>
  <si>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</si>
  <si>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</si>
  <si>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</si>
  <si>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</si>
  <si>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</si>
  <si>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</si>
  <si>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</si>
  <si>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</si>
  <si>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</si>
  <si>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</si>
  <si>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</si>
  <si>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</si>
  <si>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</si>
  <si>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</si>
  <si>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</si>
  <si>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</si>
  <si>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</si>
  <si>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</si>
  <si>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</si>
  <si>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</si>
  <si>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</si>
  <si>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</si>
  <si>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</si>
  <si>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</si>
  <si>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</si>
  <si>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</si>
  <si>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</si>
  <si>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</si>
  <si>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</si>
  <si>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</si>
  <si>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</si>
  <si>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</si>
  <si>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</si>
  <si>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</si>
  <si>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</si>
  <si>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</si>
  <si>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</si>
  <si>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</si>
  <si>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</si>
  <si>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</si>
  <si>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</si>
  <si>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</si>
  <si>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</si>
  <si>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</si>
  <si>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</si>
  <si>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</si>
  <si>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</si>
  <si>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</si>
  <si>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</si>
  <si>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</si>
  <si>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</si>
  <si>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</si>
  <si>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</si>
  <si>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</si>
  <si>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</si>
  <si>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</si>
  <si>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</si>
  <si>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</si>
  <si>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</si>
  <si>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</si>
  <si>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</si>
  <si>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</si>
  <si>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</si>
  <si>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</si>
  <si>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</si>
  <si>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</si>
  <si>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</si>
  <si>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</si>
  <si>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</si>
  <si>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</si>
  <si>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</si>
  <si>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</si>
  <si>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</si>
  <si>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</si>
  <si>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</si>
  <si>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</si>
  <si>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</si>
  <si>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</si>
  <si>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</si>
  <si>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</si>
  <si>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</si>
  <si>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</si>
  <si>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</si>
  <si>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</si>
  <si>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</si>
  <si>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</si>
  <si>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</si>
  <si>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</si>
  <si>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</si>
  <si>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4/2017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</si>
  <si>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</si>
  <si>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</si>
  <si>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</si>
  <si>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</si>
  <si>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</si>
  <si>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</si>
  <si>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</si>
  <si>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</si>
  <si>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</si>
  <si>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</si>
  <si>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</si>
  <si>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</si>
  <si>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</si>
  <si>
    <t>у    Неготину</t>
  </si>
  <si>
    <t>05.05.2017. год.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</si>
</sst>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[$-409]dddd\,\ mmmm\ dd\,\ yyyy"/>
    <numFmt numFmtId="194" formatCode="mm/yyyy"/>
    <numFmt numFmtId="195" formatCode="yyyy\-mm\-dd"/>
    <numFmt numFmtId="196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192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192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192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192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192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96" fontId="9" fillId="0" borderId="17" xfId="0" applyNumberFormat="1" applyFont="1" applyBorder="1" applyAlignment="1" applyProtection="1">
      <alignment/>
      <protection locked="0"/>
    </xf>
    <xf numFmtId="196" fontId="9" fillId="0" borderId="18" xfId="0" applyNumberFormat="1" applyFont="1" applyBorder="1" applyAlignment="1" applyProtection="1">
      <alignment/>
      <protection locked="0"/>
    </xf>
    <xf numFmtId="196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196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94" fontId="6" fillId="0" borderId="10" xfId="0" applyNumberFormat="1" applyFont="1" applyBorder="1" applyAlignment="1" applyProtection="1">
      <alignment horizontal="center"/>
      <protection locked="0"/>
    </xf>
    <xf numFmtId="194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194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7">
      <selection activeCell="E29" sqref="E29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4" t="s">
        <v>0</v>
      </c>
      <c r="B3" s="134"/>
      <c r="C3" s="146" t="s">
        <v>311</v>
      </c>
      <c r="D3" s="147"/>
    </row>
    <row r="4" spans="1:5" s="25" customFormat="1" ht="24" customHeight="1">
      <c r="A4" s="135" t="s">
        <v>1</v>
      </c>
      <c r="B4" s="135"/>
      <c r="C4" s="148" t="s">
        <v>312</v>
      </c>
      <c r="D4" s="149"/>
      <c r="E4" s="55"/>
    </row>
    <row r="5" spans="1:5" s="25" customFormat="1" ht="22.5" customHeight="1">
      <c r="A5" s="135" t="s">
        <v>2</v>
      </c>
      <c r="B5" s="135"/>
      <c r="C5" s="150" t="s">
        <v>318</v>
      </c>
      <c r="D5" s="151"/>
      <c r="E5" s="55"/>
    </row>
    <row r="6" spans="1:5" s="25" customFormat="1" ht="23.25" customHeight="1">
      <c r="A6" s="135" t="s">
        <v>3</v>
      </c>
      <c r="B6" s="135"/>
      <c r="C6" s="150" t="s">
        <v>319</v>
      </c>
      <c r="D6" s="151"/>
      <c r="E6" s="55"/>
    </row>
    <row r="7" spans="1:5" s="25" customFormat="1" ht="22.5" customHeight="1">
      <c r="A7" s="135" t="s">
        <v>4</v>
      </c>
      <c r="B7" s="135"/>
      <c r="C7" s="150" t="s">
        <v>320</v>
      </c>
      <c r="D7" s="151"/>
      <c r="E7" s="55"/>
    </row>
    <row r="8" spans="1:5" s="25" customFormat="1" ht="44.25" customHeight="1">
      <c r="A8" s="136" t="s">
        <v>265</v>
      </c>
      <c r="B8" s="137"/>
      <c r="C8" s="140" t="s">
        <v>313</v>
      </c>
      <c r="D8" s="141"/>
      <c r="E8" s="55"/>
    </row>
    <row r="9" spans="1:5" s="25" customFormat="1" ht="38.25" customHeight="1">
      <c r="A9" s="136" t="s">
        <v>5</v>
      </c>
      <c r="B9" s="137"/>
      <c r="C9" s="142">
        <v>37056</v>
      </c>
      <c r="D9" s="143"/>
      <c r="E9" s="55"/>
    </row>
    <row r="10" spans="1:4" s="25" customFormat="1" ht="57" customHeight="1">
      <c r="A10" s="136" t="s">
        <v>6</v>
      </c>
      <c r="B10" s="137"/>
      <c r="C10" s="144">
        <v>973919822</v>
      </c>
      <c r="D10" s="145"/>
    </row>
    <row r="11" spans="1:20" s="25" customFormat="1" ht="36.75" customHeight="1">
      <c r="A11" s="28"/>
      <c r="B11" s="28"/>
      <c r="C11" s="72"/>
      <c r="D11" s="138" t="s">
        <v>23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126">
        <v>6</v>
      </c>
      <c r="B16" s="86">
        <v>1</v>
      </c>
      <c r="C16" s="79" t="s">
        <v>321</v>
      </c>
      <c r="D16" s="80" t="s">
        <v>322</v>
      </c>
      <c r="E16" s="127">
        <v>42855</v>
      </c>
      <c r="F16" s="104">
        <v>40924</v>
      </c>
      <c r="G16" s="79" t="s">
        <v>195</v>
      </c>
      <c r="H16" s="81">
        <v>6897562.88</v>
      </c>
      <c r="I16" s="128" t="s">
        <v>35</v>
      </c>
      <c r="J16" s="79"/>
      <c r="K16" s="128" t="s">
        <v>21</v>
      </c>
      <c r="L16" s="90">
        <v>0.5</v>
      </c>
      <c r="M16" s="82"/>
      <c r="N16" s="79" t="s">
        <v>323</v>
      </c>
      <c r="O16" s="86"/>
      <c r="P16" s="128" t="s">
        <v>34</v>
      </c>
      <c r="Q16" s="104">
        <v>41061</v>
      </c>
      <c r="R16" s="104">
        <v>41320</v>
      </c>
      <c r="S16" s="104">
        <v>41320</v>
      </c>
      <c r="T16" s="104">
        <v>43130</v>
      </c>
    </row>
    <row r="17" spans="1:20" ht="16.5">
      <c r="A17" s="126">
        <v>7</v>
      </c>
      <c r="B17" s="86">
        <v>1</v>
      </c>
      <c r="C17" s="79" t="s">
        <v>324</v>
      </c>
      <c r="D17" s="80" t="s">
        <v>325</v>
      </c>
      <c r="E17" s="127">
        <v>42855</v>
      </c>
      <c r="F17" s="104">
        <v>41626</v>
      </c>
      <c r="G17" s="79" t="s">
        <v>249</v>
      </c>
      <c r="H17" s="81">
        <v>385810.59</v>
      </c>
      <c r="I17" s="128" t="s">
        <v>34</v>
      </c>
      <c r="J17" s="128" t="s">
        <v>27</v>
      </c>
      <c r="K17" s="128" t="s">
        <v>19</v>
      </c>
      <c r="L17" s="90">
        <v>0.08</v>
      </c>
      <c r="M17" s="82">
        <v>3.51</v>
      </c>
      <c r="N17" s="79" t="s">
        <v>326</v>
      </c>
      <c r="O17" s="126">
        <v>6</v>
      </c>
      <c r="P17" s="128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P13" sqref="P13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9">
        <v>6</v>
      </c>
      <c r="B7" s="130">
        <v>6823405.4</v>
      </c>
      <c r="C7" s="130">
        <v>74157.48</v>
      </c>
      <c r="D7" s="130">
        <v>74157.48</v>
      </c>
      <c r="E7" s="130">
        <v>0</v>
      </c>
      <c r="F7" s="130">
        <v>0</v>
      </c>
      <c r="G7" s="130">
        <v>29356.07</v>
      </c>
      <c r="H7" s="130">
        <v>1417.24</v>
      </c>
      <c r="I7" s="130">
        <v>10097.53</v>
      </c>
      <c r="J7" s="130">
        <v>160.23</v>
      </c>
      <c r="K7" s="130">
        <v>0</v>
      </c>
      <c r="L7" s="130">
        <v>0</v>
      </c>
      <c r="M7" s="130">
        <v>0</v>
      </c>
      <c r="N7" s="131">
        <v>0</v>
      </c>
      <c r="O7" s="130">
        <v>0</v>
      </c>
      <c r="P7" s="132"/>
    </row>
    <row r="8" spans="1:16" ht="16.5">
      <c r="A8" s="129">
        <v>7</v>
      </c>
      <c r="B8" s="130">
        <v>235665.16</v>
      </c>
      <c r="C8" s="130">
        <v>150145.42</v>
      </c>
      <c r="D8" s="130">
        <v>150145.42</v>
      </c>
      <c r="E8" s="130">
        <v>7304.22</v>
      </c>
      <c r="F8" s="130">
        <v>439.55</v>
      </c>
      <c r="G8" s="130">
        <v>51693.15</v>
      </c>
      <c r="H8" s="130">
        <v>3069.98</v>
      </c>
      <c r="I8" s="130">
        <v>91158.54</v>
      </c>
      <c r="J8" s="130">
        <v>1766.38</v>
      </c>
      <c r="K8" s="130">
        <v>0</v>
      </c>
      <c r="L8" s="130">
        <v>0</v>
      </c>
      <c r="M8" s="130">
        <v>0</v>
      </c>
      <c r="N8" s="130">
        <v>7267.58</v>
      </c>
      <c r="O8" s="130">
        <v>476.19</v>
      </c>
      <c r="P8" s="132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66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3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">
      <selection activeCell="C41" sqref="C41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3" t="s">
        <v>286</v>
      </c>
      <c r="E1" s="153"/>
      <c r="F1" s="153"/>
      <c r="G1" s="153"/>
      <c r="H1" s="153"/>
      <c r="I1" s="153"/>
      <c r="J1" s="107"/>
      <c r="K1" s="107"/>
    </row>
    <row r="3" spans="1:6" ht="16.5">
      <c r="A3" s="154" t="s">
        <v>287</v>
      </c>
      <c r="B3" s="154"/>
      <c r="C3" s="155" t="str">
        <f>IF(Krediti!C3&lt;&gt;"",Krediti!C3,"")</f>
        <v>072</v>
      </c>
      <c r="D3" s="155"/>
      <c r="E3" s="75"/>
      <c r="F3" s="75"/>
    </row>
    <row r="4" spans="1:6" ht="16.5">
      <c r="A4" s="154" t="s">
        <v>288</v>
      </c>
      <c r="B4" s="154"/>
      <c r="C4" s="155" t="str">
        <f>IF(Krediti!C4&lt;&gt;"",Krediti!C4,"")</f>
        <v>Неготин</v>
      </c>
      <c r="D4" s="155"/>
      <c r="E4" s="108"/>
      <c r="F4" s="108"/>
    </row>
    <row r="5" spans="1:6" ht="16.5">
      <c r="A5" s="154" t="s">
        <v>289</v>
      </c>
      <c r="B5" s="154"/>
      <c r="C5" s="156" t="str">
        <f>IF(Krediti!C8&lt;&gt;"",Krediti!C8,"")</f>
        <v>4/2017</v>
      </c>
      <c r="D5" s="156"/>
      <c r="E5" s="109"/>
      <c r="F5" s="75"/>
    </row>
    <row r="9" spans="1:11" ht="15">
      <c r="A9" s="152" t="s">
        <v>290</v>
      </c>
      <c r="B9" s="152" t="s">
        <v>291</v>
      </c>
      <c r="C9" s="152" t="s">
        <v>292</v>
      </c>
      <c r="D9" s="152" t="s">
        <v>293</v>
      </c>
      <c r="E9" s="152" t="s">
        <v>294</v>
      </c>
      <c r="F9" s="152" t="s">
        <v>295</v>
      </c>
      <c r="G9" s="152" t="s">
        <v>296</v>
      </c>
      <c r="H9" s="152" t="s">
        <v>297</v>
      </c>
      <c r="I9" s="152" t="s">
        <v>298</v>
      </c>
      <c r="J9" s="152" t="s">
        <v>299</v>
      </c>
      <c r="K9" s="152" t="s">
        <v>300</v>
      </c>
    </row>
    <row r="10" spans="1:11" ht="1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6897562.880000001</v>
      </c>
      <c r="I13" s="113">
        <f>IF('Otplata kredita'!B7&lt;&gt;0,'Otplata kredita'!B7,"")</f>
        <v>6823405.4</v>
      </c>
      <c r="J13" s="113"/>
      <c r="K13" s="113">
        <f>IF(H13-I13&lt;&gt;0,H13-I13,0)</f>
        <v>74157.48000000045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385810.58</v>
      </c>
      <c r="I14" s="113">
        <f>IF('Otplata kredita'!B8&lt;&gt;0,'Otplata kredita'!B8,"")</f>
        <v>235665.16</v>
      </c>
      <c r="J14" s="113"/>
      <c r="K14" s="113">
        <f>IF(H14-I14&lt;&gt;0,H14-I14,0)</f>
        <v>150145.42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327</v>
      </c>
      <c r="C37" t="s">
        <v>328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8" t="s">
        <v>39</v>
      </c>
      <c r="B4" s="158"/>
      <c r="D4" s="158" t="s">
        <v>41</v>
      </c>
      <c r="E4" s="158"/>
      <c r="F4" s="158"/>
      <c r="H4" s="158" t="s">
        <v>95</v>
      </c>
      <c r="I4" s="158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9" t="s">
        <v>57</v>
      </c>
      <c r="B9" s="159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0" t="s">
        <v>76</v>
      </c>
      <c r="E21" s="160"/>
      <c r="F21" s="160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7" t="s">
        <v>96</v>
      </c>
      <c r="I23" s="157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8" t="s">
        <v>189</v>
      </c>
      <c r="B4" s="158"/>
      <c r="D4" s="158" t="s">
        <v>193</v>
      </c>
      <c r="E4" s="158"/>
      <c r="G4" s="158" t="s">
        <v>253</v>
      </c>
      <c r="H4" s="158"/>
      <c r="J4" s="158" t="s">
        <v>12</v>
      </c>
      <c r="K4" s="158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9"/>
      <c r="B9" s="159"/>
      <c r="C9" s="39"/>
      <c r="D9" s="161"/>
      <c r="E9" s="161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8" t="s">
        <v>30</v>
      </c>
      <c r="E13" s="158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1"/>
      <c r="E20" s="161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2017-05-05T07:31:09Z</cp:lastPrinted>
  <dcterms:created xsi:type="dcterms:W3CDTF">2011-06-03T07:08:39Z</dcterms:created>
  <dcterms:modified xsi:type="dcterms:W3CDTF">2017-05-10T08:56:40Z</dcterms:modified>
  <cp:category/>
  <cp:version/>
  <cp:contentType/>
  <cp:contentStatus/>
</cp:coreProperties>
</file>