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15480" windowHeight="10215" activeTab="0"/>
  </bookViews>
  <sheets>
    <sheet name=" BFC tabela" sheetId="1" r:id="rId1"/>
  </sheets>
  <definedNames/>
  <calcPr fullCalcOnLoad="1"/>
</workbook>
</file>

<file path=xl/sharedStrings.xml><?xml version="1.0" encoding="utf-8"?>
<sst xmlns="http://schemas.openxmlformats.org/spreadsheetml/2006/main" count="204" uniqueCount="125">
  <si>
    <t>Redni broj</t>
  </si>
  <si>
    <t xml:space="preserve">Opis kriterijuma i indikatora </t>
  </si>
  <si>
    <t>Predlog</t>
  </si>
  <si>
    <t xml:space="preserve">Ponder </t>
  </si>
  <si>
    <t>Vrlo uticajan</t>
  </si>
  <si>
    <t>Opština je organizovala najmanje jednu javnu raspravu o SP</t>
  </si>
  <si>
    <t xml:space="preserve">Opština je razvila plan implementacije i odredila prioritetne projekte </t>
  </si>
  <si>
    <t xml:space="preserve">Strateški plan usvojen od strane Skupštine opštine  </t>
  </si>
  <si>
    <t>Eliminacioni</t>
  </si>
  <si>
    <t>Važan</t>
  </si>
  <si>
    <t xml:space="preserve">Najmanje 30% članova Odbora za ER predstavlja poslovnu zajednicu. </t>
  </si>
  <si>
    <t xml:space="preserve">Sastanci Odbora za ER se održavaju najmanje jednom u tri meseca  </t>
  </si>
  <si>
    <t>Dopunski/Vrlo uticajan</t>
  </si>
  <si>
    <t xml:space="preserve">Opština pruža informacije o proceduri i formulare na internetu </t>
  </si>
  <si>
    <t>Opština pruža informacije o troškovima komunalnih priključaka koji nisu u nadležnosti LS (struja, telekom)</t>
  </si>
  <si>
    <t xml:space="preserve">Opština vodi evidenciju broja novootvorenih firmi (start-ups) </t>
  </si>
  <si>
    <t xml:space="preserve">Opština ažurira (najmanje jednom u tri meseca) celokupnu bazu podatka firmi  </t>
  </si>
  <si>
    <t xml:space="preserve">Baza podataka dostupna preko interneta </t>
  </si>
  <si>
    <t>Dopunski/Važan</t>
  </si>
  <si>
    <t xml:space="preserve">Opština je ažurirala svoju internet prezentaciju vezanu za pitanja ekonomskog razvoja </t>
  </si>
  <si>
    <t xml:space="preserve">Opština ima statističke podatke o broju zaposlenih po privrednim granama </t>
  </si>
  <si>
    <t xml:space="preserve">Opština sarađuje sa Nacionalnom službom za zapošljavanje </t>
  </si>
  <si>
    <t xml:space="preserve">Opština je razvila i koristi upitnike za investitore i privrednike koji već imaju firmu o njihovim potrebama za radnom snagom </t>
  </si>
  <si>
    <t>Biznis centar (poslovni uslužni centar) je osnovan u opštini</t>
  </si>
  <si>
    <t xml:space="preserve">Biznis inkubator je osnovan u opštini </t>
  </si>
  <si>
    <t xml:space="preserve">Opština ima spremne podatke o infrastrukturi u industrijskim zonama </t>
  </si>
  <si>
    <t xml:space="preserve">Opština organizuje istraživanja mišljenja poslovnog sektora o komunalnim uslugama </t>
  </si>
  <si>
    <t xml:space="preserve">GRAND TOTAL </t>
  </si>
  <si>
    <t>Stalni savetodavni odbor za ekonomska pitanja</t>
  </si>
  <si>
    <t xml:space="preserve">Promotivni materijal za privlačenje investicija </t>
  </si>
  <si>
    <t xml:space="preserve">Kreditna sposobnost i kreditna opravdanost </t>
  </si>
  <si>
    <t xml:space="preserve">Opština prati i usvaja izveštaj o sprovođenju projekata svake godine </t>
  </si>
  <si>
    <t xml:space="preserve">Opština ima jedinstveni šalter na kome se mogu dobiti uslovi u nadležnosti lokalnih javnih preduzeća </t>
  </si>
  <si>
    <t>Opština je ustanovila mehanizam za distribuciju svog promotivnog materijala</t>
  </si>
  <si>
    <t xml:space="preserve">Opština je sposobna da dokumentuje i izračuna svoju kreditnu sposobnost </t>
  </si>
  <si>
    <t xml:space="preserve">Opština se zadužuje u skladu sa usvojenim razvojnim dokumentima </t>
  </si>
  <si>
    <t>Opština je obavezna da odgovara na upite privatnog sektora u roku od 7 radnih dana</t>
  </si>
  <si>
    <t>Opština je razvila druge načine promovisanja investicionih potencijala</t>
  </si>
  <si>
    <t>2,10</t>
  </si>
  <si>
    <t>4,10</t>
  </si>
  <si>
    <t>Baze podataka, analize i ostale informacije</t>
  </si>
  <si>
    <t xml:space="preserve">Opština pomaže privrednicima u procesu zapošljavanja radne snage i ima program obuke koji izlazi u susret potrebama privrednika </t>
  </si>
  <si>
    <t>10,10</t>
  </si>
  <si>
    <t>Određivanje potreba za radnom snagom i prilagođavanje obrazovanja potrebama privrede</t>
  </si>
  <si>
    <t xml:space="preserve">Nivo ispunjenosti </t>
  </si>
  <si>
    <t xml:space="preserve">Maksimalni broj bodova </t>
  </si>
  <si>
    <t>Procenat ispunjenja</t>
  </si>
  <si>
    <t>U potpunosi ispunjen (2)</t>
  </si>
  <si>
    <t>Ispunjen delimično (1)</t>
  </si>
  <si>
    <t>Nije ispunjen (0)</t>
  </si>
  <si>
    <t xml:space="preserve">Nivo ispunjenosti ocena </t>
  </si>
  <si>
    <t xml:space="preserve">Opština nudi (ili pruža informacije) nezaposlenima programe obuke </t>
  </si>
  <si>
    <t>2,9</t>
  </si>
  <si>
    <t>4,7</t>
  </si>
  <si>
    <t>10,9</t>
  </si>
  <si>
    <t>Informacione tehnologije</t>
  </si>
  <si>
    <t>Opština je ustanovila organizacionu jedinicu ili osobu koja će biti zadužena za lokalni ekonomski razvoj (KLER)</t>
  </si>
  <si>
    <t>KLER održava kontakate sa potencijalnim investitorima (stranim i domaćim)</t>
  </si>
  <si>
    <t xml:space="preserve">KLER održava kontakate i pruža podršku lokalnoj poslovnoj zajednici </t>
  </si>
  <si>
    <t xml:space="preserve">KLER rukovodi anketiranjem privrede / Saznavanje stavova poslovne zajednice </t>
  </si>
  <si>
    <t xml:space="preserve">KLER koordinira proces strateškog planiranja ekonomskog razvoja i obezbeđuje relevantne ekonomske podatake potrebne za strateško planiranje </t>
  </si>
  <si>
    <t xml:space="preserve">KLER razvija i održava baze podataka </t>
  </si>
  <si>
    <t xml:space="preserve">KLER priprema i nadgleda sprovođenje ekonomskih projekata </t>
  </si>
  <si>
    <t>Zaposleni u KLER-u aktivno koriste engleski jezik</t>
  </si>
  <si>
    <t>Postoji odbor (Privredni savet) koji daje savete opštinskim zvaničnicima vezane za pitanja i probleme poslovne zajednice</t>
  </si>
  <si>
    <t xml:space="preserve">Opština ima važeći prostorni plan i Plan generalne regulacije </t>
  </si>
  <si>
    <t xml:space="preserve">Opština poseduje bazu podataka o građevinskim parcelama koje se mogu ponuditi potencijalnom investitoru </t>
  </si>
  <si>
    <t>Opština pruža pismeni opis procedura izdavanja dozvola (opština ima Vodič kroz proces izdavanja građevinske dozvole)</t>
  </si>
  <si>
    <t>Opština pruža informacije o statusu konkretnog zahteva/predmeta (preko interneta, pozivnog centra)</t>
  </si>
  <si>
    <t>Opština ima digitalizovane podatke o zemljištu i parcelama uključujući i sve informacije o infrastrukturi (opština ima GIS)</t>
  </si>
  <si>
    <t>Opština pruža osnovne informacije o troškovima osnivanja privrednog subjekta</t>
  </si>
  <si>
    <t>Opština nudi informacije o posebnim uslovima za zainteresovane privrednike (poreske olakšice, period oslobađanja od poreza, itd.)</t>
  </si>
  <si>
    <t>5,6</t>
  </si>
  <si>
    <t>5,7</t>
  </si>
  <si>
    <t>Baza podataka zemljišta i objekata koji se mogu ponuditi u zakup</t>
  </si>
  <si>
    <t>Brošure i promotivni materijal postoje i na engleskom jeziku (ili nekim drugim stranim jezicima)</t>
  </si>
  <si>
    <t>Opština ima promotivni materijal (pripremljen s ciljem privlačenja investicija) ili neke druge gore pomenute instrumente koji opisuju konkretne investicione mogućnosti (privredne grane poput: poljoprivrede, proizvodnje hrane, turizma, transporta, filmska industrija, itd.)</t>
  </si>
  <si>
    <t xml:space="preserve">Opština je učestvovala na najmanje jednom sajmu </t>
  </si>
  <si>
    <t>Opština ima statističke podatke o  nezaposlenima (stepen obrazovanja i vrste veština)</t>
  </si>
  <si>
    <t>Opština ima statističke podatke o zaposlenima (stepen obrazovanja i vrste veština)</t>
  </si>
  <si>
    <t xml:space="preserve">Opština je predložila izmene obrazovnih kurikuluma svojih srednjih škola </t>
  </si>
  <si>
    <t xml:space="preserve">Predstavnici javnog i privatnog sektora učestvovali su u strateškom planiranju (najmanje 30% učešća privatnog sektora i nevladinih organizacija) </t>
  </si>
  <si>
    <t>Strateški plan razvoja (i svi ostali planovi razvoja) je obuhvatio i studiju o strateškoj proceni uticaja na životnu sredinu</t>
  </si>
  <si>
    <t>Odluka o komunalnim taksama je dostupna na internet prezentaciji opštine (i u prečišćenoj verziji)</t>
  </si>
  <si>
    <t>Odluka o naknadi za korišćenje građevinskog zemljišta je dostupna na internet prezentaciji opštine (i u prečišćenoj verziji)</t>
  </si>
  <si>
    <t>Odluka o naknadi za uređivanje građevinskog zemljišta je dostupna na internet prezentaciji opštine (i u prečišćenoj verziji)</t>
  </si>
  <si>
    <t xml:space="preserve">Opština nudi infrastrukturno opremljeno građevinsko zemljište kao deo svoje ponude industrijskog zemljišta </t>
  </si>
  <si>
    <t>Opština ima spremne podatke o jediničnoj ceni svih komunalnih usluga</t>
  </si>
  <si>
    <t xml:space="preserve">Postoji jedinstveni pozivni centar koji funkcioniše 24 sata dnevno, 7 dana u nedelji (za prijem žalbi, molbi, pružanje informacija) </t>
  </si>
  <si>
    <t>KLER priprema promotivne materijale (brošure, vodiči za investitore, prezentacija)</t>
  </si>
  <si>
    <t xml:space="preserve">Sistem usluga za dobijanje građevinske dozvole </t>
  </si>
  <si>
    <t>Opština koristi sistem za praćenje statusa predmeta</t>
  </si>
  <si>
    <t>Opština ima funkcionalan jedinstveni šalter za izdavanje građevinskih dozvola</t>
  </si>
  <si>
    <t>Opština koristi statističke podatke koje obezbeđuju republičke institucije (Republički zavod za statistiku, Nacionalna služba za zapošljavanje, itd.) i vrši ekonomske analize i koristi ih u procesu donošenja odluka</t>
  </si>
  <si>
    <t>Opština pruža informacije o programima finansijske i druge pomoći privredi</t>
  </si>
  <si>
    <t xml:space="preserve">Opština obezbeđuje informacije o uslovima javnih preduzeća koji su potrebni za izdavanje građevinskih dozvola (rok 30 dana) </t>
  </si>
  <si>
    <t>Opština prati efikasnost i na osnovu toga je unapredila proces izdavanja građevinskih dozvola</t>
  </si>
  <si>
    <t>Postoji uvedena internet i e-mail komunikacija u svakodnevno poslovanje</t>
  </si>
  <si>
    <t>4,9</t>
  </si>
  <si>
    <t>5,10</t>
  </si>
  <si>
    <t>10,8</t>
  </si>
  <si>
    <t>Izveštaji komunalnih preduzeća se mogu dobiti na javnim sastancima  i/ili se dostavljaju  medijima (na veb sajtu grada/opštine)</t>
  </si>
  <si>
    <t>Certifikacija gradova/opština sa povoljnim poslovnim okruženjem</t>
  </si>
  <si>
    <t>Strateški plan lokalnog razvoja</t>
  </si>
  <si>
    <t>Odeljenje/Kancelarija (osoba) za lokalni ekonomski razvoj (KLER)</t>
  </si>
  <si>
    <t xml:space="preserve">Opština koristi svoje sopstvene izvore informacija (istraživanja, ankete, praćenje podataka)  vrši ekonomske analize i koristi ih u procesu donošenja odluka </t>
  </si>
  <si>
    <t>Opština održava bazu podataka svih firmi sa osnovnim podacima za svaku firmu</t>
  </si>
  <si>
    <t xml:space="preserve">        Opština je donela Lokalni akcioni plan za zapošljavanje </t>
  </si>
  <si>
    <t>8,9</t>
  </si>
  <si>
    <t xml:space="preserve">Opština i privatni sektor rade u korist javnih interesa </t>
  </si>
  <si>
    <t xml:space="preserve">Postoje dodatni mehanizmi za pružanje podrške start-upovima </t>
  </si>
  <si>
    <t>Opštinski zvaničnici redovno održavaju sastanke sa predstavnicima poslovne zajednice (najmanje jednom u 3 meseca, sa 10-50 glavnih poslodavaca - radnji, preduzetnika, kompanija)</t>
  </si>
  <si>
    <r>
      <t xml:space="preserve">Adekvatna infrastruktura i pouzdane komunalne usluge </t>
    </r>
    <r>
      <rPr>
        <i/>
        <sz val="11"/>
        <color indexed="8"/>
        <rFont val="Cambria"/>
        <family val="1"/>
      </rPr>
      <t xml:space="preserve"> </t>
    </r>
  </si>
  <si>
    <t xml:space="preserve">          Nivo važnosti </t>
  </si>
  <si>
    <t>Opština ima srednjoročne i dugoročne planove infrastrukturnog razvoja (Plan kapitalnih investicija)</t>
  </si>
  <si>
    <t>Opština sprovodi godišnje planove infrastrukturnog razvoja</t>
  </si>
  <si>
    <t xml:space="preserve">Opština donosi godišnje planove infrastrukturnog razvoja uzimajući u obzir potrebe privatnog sektora </t>
  </si>
  <si>
    <t>Opština koristi eksterne izvore finansiranja pri sprovođenju infrastrukturnih projekata/sprovodi infrastrukturne projekte koji se finansiraju  iz Nacionalnog investicionog plana (NIP), Fonda za kapitalna ulaganja, Fonda za zaštitu životne sredine i održivi razvoj, viših nivoa vlasti i donatorskih programa</t>
  </si>
  <si>
    <t xml:space="preserve">Postojanje e-portala na zvaničnoj internet prezentaciji grada/opštine za slanje pitanja, zahteva, molbi i žalbi </t>
  </si>
  <si>
    <t>Opština sprovodi transparentnu poresku politiku i politiku naplate taksi kojima se stimuliše ekonomski razvoj</t>
  </si>
  <si>
    <t>Opština nudi olakšice privredi (period neplaćanja poreza, naknada za uređivanje građevinskog zemljišta, itd.)</t>
  </si>
  <si>
    <t xml:space="preserve">KLER održava i poboljšava odnose sa centralnim institucijama nadležnim za ekonomski razvoj </t>
  </si>
  <si>
    <t xml:space="preserve">Opština ima ažurirane brošure i promotivne materijale o ekonomskom razvoju </t>
  </si>
  <si>
    <t>Opština razvija partnerstvo javnog i privatnog sektora s ciljem promocije LER-a</t>
  </si>
  <si>
    <t>U Vodiču za izdavanje građevinske dozvole postoji opis procedure za izdavanje lokacijske i privremene građevinske dozvole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</si>
</sst>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Din.&quot;;\-#,##0&quot;Din.&quot;"/>
    <numFmt numFmtId="189" formatCode="#,##0&quot;Din.&quot;;[Red]\-#,##0&quot;Din.&quot;"/>
    <numFmt numFmtId="190" formatCode="#,##0.00&quot;Din.&quot;;\-#,##0.00&quot;Din.&quot;"/>
    <numFmt numFmtId="191" formatCode="#,##0.00&quot;Din.&quot;;[Red]\-#,##0.00&quot;Din.&quot;"/>
    <numFmt numFmtId="192" formatCode="_-* #,##0&quot;Din.&quot;_-;\-* #,##0&quot;Din.&quot;_-;_-* &quot;-&quot;&quot;Din.&quot;_-;_-@_-"/>
    <numFmt numFmtId="193" formatCode="_-* #,##0_D_i_n_._-;\-* #,##0_D_i_n_._-;_-* &quot;-&quot;_D_i_n_._-;_-@_-"/>
    <numFmt numFmtId="194" formatCode="_-* #,##0.00&quot;Din.&quot;_-;\-* #,##0.00&quot;Din.&quot;_-;_-* &quot;-&quot;??&quot;Din.&quot;_-;_-@_-"/>
    <numFmt numFmtId="195" formatCode="_-* #,##0.00_D_i_n_._-;\-* #,##0.00_D_i_n_._-;_-* &quot;-&quot;??_D_i_n_._-;_-@_-"/>
    <numFmt numFmtId="196" formatCode="#,##0\ &quot;RSD&quot;;\-#,##0\ &quot;RSD&quot;"/>
    <numFmt numFmtId="197" formatCode="#,##0\ &quot;RSD&quot;;[Red]\-#,##0\ &quot;RSD&quot;"/>
    <numFmt numFmtId="198" formatCode="#,##0.00\ &quot;RSD&quot;;\-#,##0.00\ &quot;RSD&quot;"/>
    <numFmt numFmtId="199" formatCode="#,##0.00\ &quot;RSD&quot;;[Red]\-#,##0.00\ &quot;RSD&quot;"/>
    <numFmt numFmtId="200" formatCode="_-* #,##0\ &quot;RSD&quot;_-;\-* #,##0\ &quot;RSD&quot;_-;_-* &quot;-&quot;\ &quot;RSD&quot;_-;_-@_-"/>
    <numFmt numFmtId="201" formatCode="_-* #,##0\ _R_S_D_-;\-* #,##0\ _R_S_D_-;_-* &quot;-&quot;\ _R_S_D_-;_-@_-"/>
    <numFmt numFmtId="202" formatCode="_-* #,##0.00\ &quot;RSD&quot;_-;\-* #,##0.00\ &quot;RSD&quot;_-;_-* &quot;-&quot;??\ &quot;RSD&quot;_-;_-@_-"/>
    <numFmt numFmtId="203" formatCode="_-* #,##0.00\ _R_S_D_-;\-* #,##0.00\ _R_S_D_-;_-* &quot;-&quot;??\ _R_S_D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8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b/>
      <sz val="18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9"/>
      <name val="Cambria"/>
      <family val="1"/>
    </font>
    <font>
      <sz val="11"/>
      <name val="Cambria"/>
      <family val="1"/>
    </font>
    <font>
      <i/>
      <sz val="11"/>
      <color indexed="8"/>
      <name val="Cambria"/>
      <family val="1"/>
    </font>
    <font>
      <sz val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u val="single"/>
      <sz val="11"/>
      <color indexed="20"/>
      <name val="Century Gothic"/>
      <family val="2"/>
    </font>
    <font>
      <sz val="11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u val="single"/>
      <sz val="11"/>
      <color indexed="12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1"/>
      <color theme="11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1"/>
      <color theme="10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3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204" fontId="6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204" fontId="7" fillId="33" borderId="15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204" fontId="7" fillId="33" borderId="19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204" fontId="7" fillId="33" borderId="22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Continuous" vertical="center"/>
    </xf>
    <xf numFmtId="0" fontId="8" fillId="34" borderId="12" xfId="0" applyFont="1" applyFill="1" applyBorder="1" applyAlignment="1">
      <alignment horizontal="centerContinuous" vertic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/>
    </xf>
    <xf numFmtId="2" fontId="8" fillId="34" borderId="27" xfId="0" applyNumberFormat="1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2" fontId="8" fillId="34" borderId="26" xfId="0" applyNumberFormat="1" applyFont="1" applyFill="1" applyBorder="1" applyAlignment="1">
      <alignment/>
    </xf>
    <xf numFmtId="204" fontId="8" fillId="34" borderId="27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35" borderId="0" xfId="0" applyFont="1" applyFill="1" applyAlignment="1">
      <alignment/>
    </xf>
    <xf numFmtId="0" fontId="6" fillId="33" borderId="10" xfId="0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horizontal="center"/>
    </xf>
    <xf numFmtId="2" fontId="6" fillId="36" borderId="12" xfId="0" applyNumberFormat="1" applyFont="1" applyFill="1" applyBorder="1" applyAlignment="1">
      <alignment/>
    </xf>
    <xf numFmtId="0" fontId="6" fillId="36" borderId="3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204" fontId="6" fillId="36" borderId="12" xfId="0" applyNumberFormat="1" applyFont="1" applyFill="1" applyBorder="1" applyAlignment="1">
      <alignment/>
    </xf>
    <xf numFmtId="0" fontId="9" fillId="36" borderId="13" xfId="0" applyFont="1" applyFill="1" applyBorder="1" applyAlignment="1">
      <alignment horizontal="center" vertical="top" wrapText="1"/>
    </xf>
    <xf numFmtId="0" fontId="9" fillId="36" borderId="32" xfId="0" applyFont="1" applyFill="1" applyBorder="1" applyAlignment="1">
      <alignment horizontal="left" vertical="top" wrapText="1" indent="2"/>
    </xf>
    <xf numFmtId="0" fontId="9" fillId="36" borderId="13" xfId="0" applyFont="1" applyFill="1" applyBorder="1" applyAlignment="1">
      <alignment horizontal="center"/>
    </xf>
    <xf numFmtId="0" fontId="9" fillId="36" borderId="15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204" fontId="7" fillId="36" borderId="15" xfId="0" applyNumberFormat="1" applyFont="1" applyFill="1" applyBorder="1" applyAlignment="1">
      <alignment/>
    </xf>
    <xf numFmtId="0" fontId="7" fillId="36" borderId="13" xfId="0" applyFont="1" applyFill="1" applyBorder="1" applyAlignment="1">
      <alignment horizontal="center" vertical="top" wrapText="1"/>
    </xf>
    <xf numFmtId="0" fontId="7" fillId="36" borderId="32" xfId="0" applyFont="1" applyFill="1" applyBorder="1" applyAlignment="1">
      <alignment horizontal="left" vertical="top" wrapText="1" indent="2"/>
    </xf>
    <xf numFmtId="0" fontId="7" fillId="36" borderId="13" xfId="0" applyFont="1" applyFill="1" applyBorder="1" applyAlignment="1">
      <alignment horizontal="center"/>
    </xf>
    <xf numFmtId="0" fontId="7" fillId="36" borderId="15" xfId="0" applyFont="1" applyFill="1" applyBorder="1" applyAlignment="1">
      <alignment/>
    </xf>
    <xf numFmtId="49" fontId="7" fillId="36" borderId="13" xfId="0" applyNumberFormat="1" applyFont="1" applyFill="1" applyBorder="1" applyAlignment="1">
      <alignment horizontal="center" vertical="top" wrapText="1"/>
    </xf>
    <xf numFmtId="0" fontId="5" fillId="36" borderId="33" xfId="0" applyFont="1" applyFill="1" applyBorder="1" applyAlignment="1">
      <alignment horizontal="center" vertical="top" wrapText="1"/>
    </xf>
    <xf numFmtId="0" fontId="5" fillId="36" borderId="34" xfId="0" applyFont="1" applyFill="1" applyBorder="1" applyAlignment="1">
      <alignment vertical="top" wrapText="1"/>
    </xf>
    <xf numFmtId="0" fontId="6" fillId="36" borderId="33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 vertical="top" wrapText="1"/>
    </xf>
    <xf numFmtId="0" fontId="7" fillId="36" borderId="32" xfId="0" applyFont="1" applyFill="1" applyBorder="1" applyAlignment="1">
      <alignment horizontal="left" vertical="top" wrapText="1" indent="2"/>
    </xf>
    <xf numFmtId="0" fontId="7" fillId="36" borderId="13" xfId="0" applyFont="1" applyFill="1" applyBorder="1" applyAlignment="1" quotePrefix="1">
      <alignment horizontal="center" vertical="top" wrapText="1"/>
    </xf>
    <xf numFmtId="49" fontId="7" fillId="36" borderId="13" xfId="0" applyNumberFormat="1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wrapText="1"/>
    </xf>
    <xf numFmtId="0" fontId="7" fillId="36" borderId="13" xfId="0" applyFont="1" applyFill="1" applyBorder="1" applyAlignment="1">
      <alignment wrapText="1"/>
    </xf>
    <xf numFmtId="204" fontId="7" fillId="36" borderId="15" xfId="0" applyNumberFormat="1" applyFont="1" applyFill="1" applyBorder="1" applyAlignment="1">
      <alignment wrapText="1"/>
    </xf>
    <xf numFmtId="0" fontId="7" fillId="36" borderId="15" xfId="0" applyFont="1" applyFill="1" applyBorder="1" applyAlignment="1">
      <alignment horizontal="left" vertical="top" wrapText="1" indent="2"/>
    </xf>
    <xf numFmtId="0" fontId="7" fillId="36" borderId="35" xfId="0" applyFont="1" applyFill="1" applyBorder="1" applyAlignment="1">
      <alignment horizontal="left" vertical="top" wrapText="1" indent="2"/>
    </xf>
    <xf numFmtId="2" fontId="6" fillId="33" borderId="31" xfId="0" applyNumberFormat="1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204" fontId="7" fillId="33" borderId="15" xfId="0" applyNumberFormat="1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6" borderId="10" xfId="0" applyFont="1" applyFill="1" applyBorder="1" applyAlignment="1">
      <alignment/>
    </xf>
    <xf numFmtId="0" fontId="7" fillId="36" borderId="17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9" fillId="36" borderId="36" xfId="0" applyFont="1" applyFill="1" applyBorder="1" applyAlignment="1">
      <alignment horizontal="left" vertical="top" wrapText="1" indent="2"/>
    </xf>
    <xf numFmtId="0" fontId="9" fillId="36" borderId="21" xfId="0" applyFont="1" applyFill="1" applyBorder="1" applyAlignment="1">
      <alignment horizontal="center"/>
    </xf>
    <xf numFmtId="0" fontId="9" fillId="36" borderId="22" xfId="0" applyFont="1" applyFill="1" applyBorder="1" applyAlignment="1">
      <alignment/>
    </xf>
    <xf numFmtId="0" fontId="7" fillId="36" borderId="21" xfId="0" applyFont="1" applyFill="1" applyBorder="1" applyAlignment="1">
      <alignment/>
    </xf>
    <xf numFmtId="0" fontId="7" fillId="36" borderId="24" xfId="0" applyFont="1" applyFill="1" applyBorder="1" applyAlignment="1">
      <alignment/>
    </xf>
    <xf numFmtId="0" fontId="7" fillId="36" borderId="22" xfId="0" applyFont="1" applyFill="1" applyBorder="1" applyAlignment="1">
      <alignment/>
    </xf>
    <xf numFmtId="204" fontId="7" fillId="36" borderId="22" xfId="0" applyNumberFormat="1" applyFont="1" applyFill="1" applyBorder="1" applyAlignment="1">
      <alignment/>
    </xf>
    <xf numFmtId="0" fontId="7" fillId="36" borderId="17" xfId="0" applyFont="1" applyFill="1" applyBorder="1" applyAlignment="1">
      <alignment horizontal="center" vertical="top" wrapText="1"/>
    </xf>
    <xf numFmtId="0" fontId="7" fillId="36" borderId="0" xfId="0" applyFont="1" applyFill="1" applyAlignment="1">
      <alignment/>
    </xf>
    <xf numFmtId="0" fontId="7" fillId="36" borderId="17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204" fontId="7" fillId="36" borderId="19" xfId="0" applyNumberFormat="1" applyFont="1" applyFill="1" applyBorder="1" applyAlignment="1">
      <alignment/>
    </xf>
    <xf numFmtId="0" fontId="7" fillId="36" borderId="21" xfId="0" applyFont="1" applyFill="1" applyBorder="1" applyAlignment="1" quotePrefix="1">
      <alignment horizontal="center" vertical="top" wrapText="1"/>
    </xf>
    <xf numFmtId="0" fontId="7" fillId="36" borderId="36" xfId="0" applyFont="1" applyFill="1" applyBorder="1" applyAlignment="1">
      <alignment horizontal="left" vertical="top" wrapText="1" indent="2"/>
    </xf>
    <xf numFmtId="0" fontId="7" fillId="36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/>
    </xf>
    <xf numFmtId="0" fontId="7" fillId="36" borderId="13" xfId="0" applyFont="1" applyFill="1" applyBorder="1" applyAlignment="1" quotePrefix="1">
      <alignment horizontal="center" vertical="top" wrapText="1"/>
    </xf>
    <xf numFmtId="0" fontId="7" fillId="33" borderId="24" xfId="0" applyFont="1" applyFill="1" applyBorder="1" applyAlignment="1">
      <alignment wrapText="1"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204" fontId="7" fillId="36" borderId="15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wrapText="1"/>
    </xf>
    <xf numFmtId="0" fontId="6" fillId="33" borderId="3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204" fontId="6" fillId="33" borderId="12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3" borderId="12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9" fillId="33" borderId="16" xfId="0" applyFont="1" applyFill="1" applyBorder="1" applyAlignment="1">
      <alignment/>
    </xf>
    <xf numFmtId="2" fontId="0" fillId="0" borderId="0" xfId="0" applyNumberFormat="1" applyAlignment="1">
      <alignment/>
    </xf>
    <xf numFmtId="0" fontId="7" fillId="36" borderId="32" xfId="0" applyFont="1" applyFill="1" applyBorder="1" applyAlignment="1">
      <alignment horizontal="left" vertical="top" wrapText="1" indent="2"/>
    </xf>
    <xf numFmtId="0" fontId="8" fillId="34" borderId="12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top" wrapText="1"/>
    </xf>
    <xf numFmtId="0" fontId="8" fillId="34" borderId="3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SheetLayoutView="100" zoomScalePageLayoutView="0" workbookViewId="0" topLeftCell="A22">
      <selection activeCell="C12" sqref="C12"/>
    </sheetView>
  </sheetViews>
  <sheetFormatPr defaultColWidth="9.00390625" defaultRowHeight="16.5"/>
  <cols>
    <col min="1" max="1" width="6.125" style="2" customWidth="1"/>
    <col min="2" max="2" width="56.00390625" style="1" customWidth="1"/>
    <col min="3" max="3" width="19.50390625" style="1" customWidth="1"/>
    <col min="4" max="4" width="8.25390625" style="1" customWidth="1"/>
    <col min="6" max="6" width="9.625" style="0" customWidth="1"/>
    <col min="10" max="10" width="10.375" style="0" customWidth="1"/>
  </cols>
  <sheetData>
    <row r="1" spans="1:4" ht="22.5">
      <c r="A1" s="5" t="s">
        <v>102</v>
      </c>
      <c r="B1" s="3"/>
      <c r="C1" s="3"/>
      <c r="D1" s="3"/>
    </row>
    <row r="2" spans="1:4" ht="17.25" thickBot="1">
      <c r="A2" s="4"/>
      <c r="B2" s="3"/>
      <c r="C2" s="3"/>
      <c r="D2" s="3"/>
    </row>
    <row r="3" spans="1:10" ht="16.5" customHeight="1">
      <c r="A3" s="135" t="s">
        <v>0</v>
      </c>
      <c r="B3" s="137" t="s">
        <v>1</v>
      </c>
      <c r="C3" s="108" t="s">
        <v>113</v>
      </c>
      <c r="D3" s="30"/>
      <c r="E3" s="29" t="s">
        <v>44</v>
      </c>
      <c r="F3" s="30"/>
      <c r="G3" s="30"/>
      <c r="H3" s="30"/>
      <c r="I3" s="137" t="s">
        <v>45</v>
      </c>
      <c r="J3" s="133" t="s">
        <v>46</v>
      </c>
    </row>
    <row r="4" spans="1:10" ht="72" thickBot="1">
      <c r="A4" s="136"/>
      <c r="B4" s="138"/>
      <c r="C4" s="31" t="s">
        <v>2</v>
      </c>
      <c r="D4" s="32" t="s">
        <v>3</v>
      </c>
      <c r="E4" s="31" t="s">
        <v>47</v>
      </c>
      <c r="F4" s="33" t="s">
        <v>48</v>
      </c>
      <c r="G4" s="33" t="s">
        <v>49</v>
      </c>
      <c r="H4" s="34" t="s">
        <v>50</v>
      </c>
      <c r="I4" s="138" t="s">
        <v>45</v>
      </c>
      <c r="J4" s="134" t="s">
        <v>46</v>
      </c>
    </row>
    <row r="5" spans="1:10" ht="16.5">
      <c r="A5" s="6">
        <v>1</v>
      </c>
      <c r="B5" s="7" t="s">
        <v>103</v>
      </c>
      <c r="C5" s="44"/>
      <c r="D5" s="45">
        <f>SUBTOTAL(1,D6:D11)</f>
        <v>1.3333333333333333</v>
      </c>
      <c r="E5" s="46">
        <f>SUBTOTAL(2,E6:E11)</f>
        <v>5</v>
      </c>
      <c r="F5" s="47">
        <f>SUBTOTAL(2,F6:F11)</f>
        <v>1</v>
      </c>
      <c r="G5" s="47">
        <f>SUBTOTAL(2,G6:G11)</f>
        <v>0</v>
      </c>
      <c r="H5" s="45">
        <f>SUBTOTAL(9,H6:H11)</f>
        <v>14</v>
      </c>
      <c r="I5" s="48">
        <f>SUBTOTAL(9,I6:I11)</f>
        <v>16</v>
      </c>
      <c r="J5" s="8">
        <f>H5/I5</f>
        <v>0.875</v>
      </c>
    </row>
    <row r="6" spans="1:10" ht="46.5" customHeight="1">
      <c r="A6" s="9">
        <v>1.1</v>
      </c>
      <c r="B6" s="118" t="s">
        <v>81</v>
      </c>
      <c r="C6" s="9" t="s">
        <v>4</v>
      </c>
      <c r="D6" s="11">
        <v>1</v>
      </c>
      <c r="E6" s="12">
        <v>2</v>
      </c>
      <c r="F6" s="13"/>
      <c r="G6" s="13"/>
      <c r="H6" s="11">
        <f aca="true" t="shared" si="0" ref="H6:H11">D6*(E6+F6+G6)</f>
        <v>2</v>
      </c>
      <c r="I6" s="14">
        <f aca="true" t="shared" si="1" ref="I6:I11">D6*2</f>
        <v>2</v>
      </c>
      <c r="J6" s="15">
        <f>H6/I6</f>
        <v>1</v>
      </c>
    </row>
    <row r="7" spans="1:10" ht="16.5">
      <c r="A7" s="9">
        <v>1.2</v>
      </c>
      <c r="B7" s="13" t="s">
        <v>5</v>
      </c>
      <c r="C7" s="9" t="s">
        <v>4</v>
      </c>
      <c r="D7" s="11">
        <v>1</v>
      </c>
      <c r="E7" s="12">
        <v>2</v>
      </c>
      <c r="F7" s="13"/>
      <c r="G7" s="13"/>
      <c r="H7" s="11">
        <f t="shared" si="0"/>
        <v>2</v>
      </c>
      <c r="I7" s="14">
        <f t="shared" si="1"/>
        <v>2</v>
      </c>
      <c r="J7" s="15">
        <f aca="true" t="shared" si="2" ref="J7:J22">H7/I7</f>
        <v>1</v>
      </c>
    </row>
    <row r="8" spans="1:10" ht="16.5">
      <c r="A8" s="9">
        <v>1.3</v>
      </c>
      <c r="B8" s="13" t="s">
        <v>6</v>
      </c>
      <c r="C8" s="9" t="s">
        <v>8</v>
      </c>
      <c r="D8" s="11">
        <v>2</v>
      </c>
      <c r="E8" s="12"/>
      <c r="F8" s="13">
        <v>1</v>
      </c>
      <c r="G8" s="13"/>
      <c r="H8" s="11">
        <f t="shared" si="0"/>
        <v>2</v>
      </c>
      <c r="I8" s="14">
        <f t="shared" si="1"/>
        <v>4</v>
      </c>
      <c r="J8" s="15">
        <f t="shared" si="2"/>
        <v>0.5</v>
      </c>
    </row>
    <row r="9" spans="1:10" ht="16.5">
      <c r="A9" s="9">
        <v>1.4</v>
      </c>
      <c r="B9" s="13" t="s">
        <v>7</v>
      </c>
      <c r="C9" s="9" t="s">
        <v>8</v>
      </c>
      <c r="D9" s="11">
        <v>2</v>
      </c>
      <c r="E9" s="12">
        <v>2</v>
      </c>
      <c r="F9" s="13"/>
      <c r="G9" s="13"/>
      <c r="H9" s="11">
        <f t="shared" si="0"/>
        <v>4</v>
      </c>
      <c r="I9" s="14">
        <f t="shared" si="1"/>
        <v>4</v>
      </c>
      <c r="J9" s="15">
        <f t="shared" si="2"/>
        <v>1</v>
      </c>
    </row>
    <row r="10" spans="1:10" ht="16.5">
      <c r="A10" s="16">
        <v>1.5</v>
      </c>
      <c r="B10" s="17" t="s">
        <v>31</v>
      </c>
      <c r="C10" s="16" t="s">
        <v>4</v>
      </c>
      <c r="D10" s="18">
        <v>1</v>
      </c>
      <c r="E10" s="19">
        <v>2</v>
      </c>
      <c r="F10" s="17"/>
      <c r="G10" s="17"/>
      <c r="H10" s="18">
        <f t="shared" si="0"/>
        <v>2</v>
      </c>
      <c r="I10" s="20">
        <f t="shared" si="1"/>
        <v>2</v>
      </c>
      <c r="J10" s="21">
        <f t="shared" si="2"/>
        <v>1</v>
      </c>
    </row>
    <row r="11" spans="1:10" ht="29.25" thickBot="1">
      <c r="A11" s="22">
        <v>1.6</v>
      </c>
      <c r="B11" s="23" t="s">
        <v>82</v>
      </c>
      <c r="C11" s="22" t="s">
        <v>4</v>
      </c>
      <c r="D11" s="24">
        <v>1</v>
      </c>
      <c r="E11" s="25">
        <v>2</v>
      </c>
      <c r="F11" s="26"/>
      <c r="G11" s="26"/>
      <c r="H11" s="24">
        <f t="shared" si="0"/>
        <v>2</v>
      </c>
      <c r="I11" s="27">
        <f t="shared" si="1"/>
        <v>2</v>
      </c>
      <c r="J11" s="28">
        <f t="shared" si="2"/>
        <v>1</v>
      </c>
    </row>
    <row r="12" spans="1:10" s="42" customFormat="1" ht="28.5">
      <c r="A12" s="49">
        <v>2</v>
      </c>
      <c r="B12" s="50" t="s">
        <v>104</v>
      </c>
      <c r="C12" s="51"/>
      <c r="D12" s="52">
        <f>SUBTOTAL(1,D13:D22)</f>
        <v>1.05</v>
      </c>
      <c r="E12" s="53">
        <f>SUBTOTAL(2,E13:E22)</f>
        <v>8</v>
      </c>
      <c r="F12" s="54">
        <f>SUBTOTAL(2,F13:F22)</f>
        <v>2</v>
      </c>
      <c r="G12" s="54">
        <f>SUBTOTAL(2,G13:G22)</f>
        <v>0</v>
      </c>
      <c r="H12" s="52">
        <f>SUBTOTAL(9,H13:H22)</f>
        <v>19</v>
      </c>
      <c r="I12" s="55">
        <f>SUBTOTAL(9,I13:I22)</f>
        <v>21</v>
      </c>
      <c r="J12" s="56">
        <f t="shared" si="2"/>
        <v>0.9047619047619048</v>
      </c>
    </row>
    <row r="13" spans="1:10" s="42" customFormat="1" ht="28.5">
      <c r="A13" s="57">
        <v>2.1</v>
      </c>
      <c r="B13" s="58" t="s">
        <v>56</v>
      </c>
      <c r="C13" s="59" t="s">
        <v>8</v>
      </c>
      <c r="D13" s="60">
        <v>2</v>
      </c>
      <c r="E13" s="61">
        <v>2</v>
      </c>
      <c r="F13" s="62"/>
      <c r="G13" s="62"/>
      <c r="H13" s="63">
        <f aca="true" t="shared" si="3" ref="H13:H22">D13*(E13+F13+G13)</f>
        <v>4</v>
      </c>
      <c r="I13" s="61">
        <f aca="true" t="shared" si="4" ref="I13:I22">D13*2</f>
        <v>4</v>
      </c>
      <c r="J13" s="64">
        <f t="shared" si="2"/>
        <v>1</v>
      </c>
    </row>
    <row r="14" spans="1:10" s="42" customFormat="1" ht="28.5">
      <c r="A14" s="57">
        <v>2.2</v>
      </c>
      <c r="B14" s="58" t="s">
        <v>89</v>
      </c>
      <c r="C14" s="59" t="s">
        <v>9</v>
      </c>
      <c r="D14" s="60">
        <v>0.5</v>
      </c>
      <c r="E14" s="62">
        <v>2</v>
      </c>
      <c r="F14" s="62"/>
      <c r="G14" s="62"/>
      <c r="H14" s="63">
        <f t="shared" si="3"/>
        <v>1</v>
      </c>
      <c r="I14" s="61">
        <f t="shared" si="4"/>
        <v>1</v>
      </c>
      <c r="J14" s="64">
        <f t="shared" si="2"/>
        <v>1</v>
      </c>
    </row>
    <row r="15" spans="1:10" s="42" customFormat="1" ht="28.5">
      <c r="A15" s="65">
        <v>2.3</v>
      </c>
      <c r="B15" s="66" t="s">
        <v>57</v>
      </c>
      <c r="C15" s="67" t="s">
        <v>4</v>
      </c>
      <c r="D15" s="68">
        <v>1</v>
      </c>
      <c r="E15" s="61">
        <v>2</v>
      </c>
      <c r="F15" s="62"/>
      <c r="G15" s="62"/>
      <c r="H15" s="63">
        <f t="shared" si="3"/>
        <v>2</v>
      </c>
      <c r="I15" s="61">
        <f t="shared" si="4"/>
        <v>2</v>
      </c>
      <c r="J15" s="64">
        <f t="shared" si="2"/>
        <v>1</v>
      </c>
    </row>
    <row r="16" spans="1:10" s="42" customFormat="1" ht="28.5">
      <c r="A16" s="65">
        <v>2.4</v>
      </c>
      <c r="B16" s="66" t="s">
        <v>58</v>
      </c>
      <c r="C16" s="67" t="s">
        <v>4</v>
      </c>
      <c r="D16" s="68">
        <v>1</v>
      </c>
      <c r="E16" s="61"/>
      <c r="F16" s="62">
        <v>1</v>
      </c>
      <c r="G16" s="62"/>
      <c r="H16" s="63">
        <f t="shared" si="3"/>
        <v>1</v>
      </c>
      <c r="I16" s="61">
        <f t="shared" si="4"/>
        <v>2</v>
      </c>
      <c r="J16" s="64">
        <f t="shared" si="2"/>
        <v>0.5</v>
      </c>
    </row>
    <row r="17" spans="1:10" s="42" customFormat="1" ht="28.5">
      <c r="A17" s="65">
        <v>2.5</v>
      </c>
      <c r="B17" s="66" t="s">
        <v>59</v>
      </c>
      <c r="C17" s="67" t="s">
        <v>4</v>
      </c>
      <c r="D17" s="68">
        <v>1</v>
      </c>
      <c r="E17" s="61"/>
      <c r="F17" s="62">
        <v>1</v>
      </c>
      <c r="G17" s="62"/>
      <c r="H17" s="63">
        <f t="shared" si="3"/>
        <v>1</v>
      </c>
      <c r="I17" s="61">
        <f t="shared" si="4"/>
        <v>2</v>
      </c>
      <c r="J17" s="64">
        <f t="shared" si="2"/>
        <v>0.5</v>
      </c>
    </row>
    <row r="18" spans="1:10" s="42" customFormat="1" ht="42.75">
      <c r="A18" s="65">
        <v>2.6</v>
      </c>
      <c r="B18" s="66" t="s">
        <v>60</v>
      </c>
      <c r="C18" s="67" t="s">
        <v>4</v>
      </c>
      <c r="D18" s="68">
        <v>1</v>
      </c>
      <c r="E18" s="61">
        <v>2</v>
      </c>
      <c r="F18" s="62"/>
      <c r="G18" s="62"/>
      <c r="H18" s="63">
        <f t="shared" si="3"/>
        <v>2</v>
      </c>
      <c r="I18" s="61">
        <f t="shared" si="4"/>
        <v>2</v>
      </c>
      <c r="J18" s="64">
        <f t="shared" si="2"/>
        <v>1</v>
      </c>
    </row>
    <row r="19" spans="1:10" s="42" customFormat="1" ht="28.5">
      <c r="A19" s="65">
        <v>2.7</v>
      </c>
      <c r="B19" s="66" t="s">
        <v>121</v>
      </c>
      <c r="C19" s="67" t="s">
        <v>4</v>
      </c>
      <c r="D19" s="68">
        <v>1</v>
      </c>
      <c r="E19" s="61">
        <v>2</v>
      </c>
      <c r="F19" s="62"/>
      <c r="G19" s="62"/>
      <c r="H19" s="63">
        <f t="shared" si="3"/>
        <v>2</v>
      </c>
      <c r="I19" s="61">
        <f t="shared" si="4"/>
        <v>2</v>
      </c>
      <c r="J19" s="64">
        <f t="shared" si="2"/>
        <v>1</v>
      </c>
    </row>
    <row r="20" spans="1:10" s="42" customFormat="1" ht="14.25">
      <c r="A20" s="65">
        <v>2.8</v>
      </c>
      <c r="B20" s="66" t="s">
        <v>61</v>
      </c>
      <c r="C20" s="67" t="s">
        <v>4</v>
      </c>
      <c r="D20" s="68">
        <v>1</v>
      </c>
      <c r="E20" s="61">
        <v>2</v>
      </c>
      <c r="F20" s="62"/>
      <c r="G20" s="62"/>
      <c r="H20" s="63">
        <f t="shared" si="3"/>
        <v>2</v>
      </c>
      <c r="I20" s="61">
        <f t="shared" si="4"/>
        <v>2</v>
      </c>
      <c r="J20" s="64">
        <f t="shared" si="2"/>
        <v>1</v>
      </c>
    </row>
    <row r="21" spans="1:10" s="42" customFormat="1" ht="14.25">
      <c r="A21" s="69" t="s">
        <v>52</v>
      </c>
      <c r="B21" s="66" t="s">
        <v>62</v>
      </c>
      <c r="C21" s="67" t="s">
        <v>4</v>
      </c>
      <c r="D21" s="68">
        <v>1</v>
      </c>
      <c r="E21" s="61">
        <v>2</v>
      </c>
      <c r="F21" s="62"/>
      <c r="G21" s="62"/>
      <c r="H21" s="63">
        <f t="shared" si="3"/>
        <v>2</v>
      </c>
      <c r="I21" s="61">
        <f t="shared" si="4"/>
        <v>2</v>
      </c>
      <c r="J21" s="64">
        <f t="shared" si="2"/>
        <v>1</v>
      </c>
    </row>
    <row r="22" spans="1:10" s="42" customFormat="1" ht="15" thickBot="1">
      <c r="A22" s="69" t="s">
        <v>38</v>
      </c>
      <c r="B22" s="66" t="s">
        <v>63</v>
      </c>
      <c r="C22" s="67" t="s">
        <v>18</v>
      </c>
      <c r="D22" s="68">
        <v>1</v>
      </c>
      <c r="E22" s="61">
        <v>2</v>
      </c>
      <c r="F22" s="62"/>
      <c r="G22" s="62"/>
      <c r="H22" s="63">
        <f t="shared" si="3"/>
        <v>2</v>
      </c>
      <c r="I22" s="61">
        <f t="shared" si="4"/>
        <v>2</v>
      </c>
      <c r="J22" s="64">
        <f t="shared" si="2"/>
        <v>1</v>
      </c>
    </row>
    <row r="23" spans="1:10" s="42" customFormat="1" ht="14.25">
      <c r="A23" s="6">
        <v>3</v>
      </c>
      <c r="B23" s="7" t="s">
        <v>28</v>
      </c>
      <c r="C23" s="44"/>
      <c r="D23" s="45">
        <f>SUBTOTAL(1,D24:D26)</f>
        <v>0.8333333333333334</v>
      </c>
      <c r="E23" s="46">
        <f>SUBTOTAL(2,E24:E26)</f>
        <v>3</v>
      </c>
      <c r="F23" s="47">
        <f>SUBTOTAL(2,F24:F26)</f>
        <v>0</v>
      </c>
      <c r="G23" s="47">
        <f>SUBTOTAL(2,G24:G26)</f>
        <v>0</v>
      </c>
      <c r="H23" s="45">
        <f>SUBTOTAL(9,H24:H26)</f>
        <v>5</v>
      </c>
      <c r="I23" s="48">
        <f>SUBTOTAL(9,I24:I26)</f>
        <v>5</v>
      </c>
      <c r="J23" s="8">
        <f aca="true" t="shared" si="5" ref="J23:J28">H23/I23</f>
        <v>1</v>
      </c>
    </row>
    <row r="24" spans="1:10" s="42" customFormat="1" ht="28.5">
      <c r="A24" s="9">
        <v>3.1</v>
      </c>
      <c r="B24" s="10" t="s">
        <v>64</v>
      </c>
      <c r="C24" s="9" t="s">
        <v>4</v>
      </c>
      <c r="D24" s="11">
        <v>1</v>
      </c>
      <c r="E24" s="130">
        <v>2</v>
      </c>
      <c r="F24" s="13"/>
      <c r="G24" s="13"/>
      <c r="H24" s="11">
        <f>D24*(E24+F24+G24)</f>
        <v>2</v>
      </c>
      <c r="I24" s="14">
        <f>D24*2</f>
        <v>2</v>
      </c>
      <c r="J24" s="15">
        <f t="shared" si="5"/>
        <v>1</v>
      </c>
    </row>
    <row r="25" spans="1:10" s="42" customFormat="1" ht="14.25">
      <c r="A25" s="9">
        <v>3.2</v>
      </c>
      <c r="B25" s="13" t="s">
        <v>10</v>
      </c>
      <c r="C25" s="9" t="s">
        <v>9</v>
      </c>
      <c r="D25" s="11">
        <v>0.5</v>
      </c>
      <c r="E25" s="130">
        <v>2</v>
      </c>
      <c r="F25" s="13"/>
      <c r="G25" s="13"/>
      <c r="H25" s="11">
        <f>D25*(E25+F25+G25)</f>
        <v>1</v>
      </c>
      <c r="I25" s="14">
        <f>D25*2</f>
        <v>1</v>
      </c>
      <c r="J25" s="15">
        <f t="shared" si="5"/>
        <v>1</v>
      </c>
    </row>
    <row r="26" spans="1:10" s="42" customFormat="1" ht="15" thickBot="1">
      <c r="A26" s="22">
        <v>3.3</v>
      </c>
      <c r="B26" s="26" t="s">
        <v>11</v>
      </c>
      <c r="C26" s="22" t="s">
        <v>4</v>
      </c>
      <c r="D26" s="24">
        <v>1</v>
      </c>
      <c r="E26" s="26">
        <v>2</v>
      </c>
      <c r="F26" s="26"/>
      <c r="G26" s="26"/>
      <c r="H26" s="24">
        <f>D26*(E26+F26+G26)</f>
        <v>2</v>
      </c>
      <c r="I26" s="27">
        <f>D26*2</f>
        <v>2</v>
      </c>
      <c r="J26" s="28">
        <f t="shared" si="5"/>
        <v>1</v>
      </c>
    </row>
    <row r="27" spans="1:10" s="42" customFormat="1" ht="14.25">
      <c r="A27" s="70">
        <v>4</v>
      </c>
      <c r="B27" s="71" t="s">
        <v>90</v>
      </c>
      <c r="C27" s="72"/>
      <c r="D27" s="52">
        <f>SUBTOTAL(1,D28:D41)</f>
        <v>1.2857142857142858</v>
      </c>
      <c r="E27" s="53">
        <f>SUBTOTAL(2,E28:E41)</f>
        <v>12</v>
      </c>
      <c r="F27" s="54">
        <f>SUBTOTAL(2,F28:F41)</f>
        <v>0</v>
      </c>
      <c r="G27" s="54">
        <f>SUBTOTAL(2,G28:G41)</f>
        <v>2</v>
      </c>
      <c r="H27" s="52">
        <f>SUBTOTAL(9,H28:H41)</f>
        <v>32</v>
      </c>
      <c r="I27" s="55">
        <f>SUBTOTAL(9,I28:I41)</f>
        <v>36</v>
      </c>
      <c r="J27" s="56">
        <f t="shared" si="5"/>
        <v>0.8888888888888888</v>
      </c>
    </row>
    <row r="28" spans="1:10" s="42" customFormat="1" ht="14.25">
      <c r="A28" s="73">
        <v>4.1</v>
      </c>
      <c r="B28" s="74" t="s">
        <v>65</v>
      </c>
      <c r="C28" s="67" t="s">
        <v>8</v>
      </c>
      <c r="D28" s="68">
        <v>2</v>
      </c>
      <c r="E28" s="61">
        <v>2</v>
      </c>
      <c r="F28" s="62"/>
      <c r="G28" s="62"/>
      <c r="H28" s="63">
        <f aca="true" t="shared" si="6" ref="H28:H35">D28*(E28+F28+G28)</f>
        <v>4</v>
      </c>
      <c r="I28" s="61">
        <f>D28*2</f>
        <v>4</v>
      </c>
      <c r="J28" s="64">
        <f t="shared" si="5"/>
        <v>1</v>
      </c>
    </row>
    <row r="29" spans="1:10" s="42" customFormat="1" ht="28.5">
      <c r="A29" s="73">
        <v>4.2</v>
      </c>
      <c r="B29" s="58" t="s">
        <v>66</v>
      </c>
      <c r="C29" s="59" t="s">
        <v>8</v>
      </c>
      <c r="D29" s="60">
        <v>2</v>
      </c>
      <c r="E29" s="61">
        <v>2</v>
      </c>
      <c r="F29" s="62"/>
      <c r="G29" s="62"/>
      <c r="H29" s="63">
        <f t="shared" si="6"/>
        <v>4</v>
      </c>
      <c r="I29" s="61">
        <f aca="true" t="shared" si="7" ref="I29:I35">D29*2</f>
        <v>4</v>
      </c>
      <c r="J29" s="64">
        <f aca="true" t="shared" si="8" ref="J29:J35">H29/I29</f>
        <v>1</v>
      </c>
    </row>
    <row r="30" spans="1:10" s="42" customFormat="1" ht="28.5">
      <c r="A30" s="73">
        <v>4.3</v>
      </c>
      <c r="B30" s="74" t="s">
        <v>67</v>
      </c>
      <c r="C30" s="67" t="s">
        <v>8</v>
      </c>
      <c r="D30" s="68">
        <v>2</v>
      </c>
      <c r="E30" s="61">
        <v>2</v>
      </c>
      <c r="F30" s="62"/>
      <c r="G30" s="62"/>
      <c r="H30" s="63">
        <f t="shared" si="6"/>
        <v>4</v>
      </c>
      <c r="I30" s="61">
        <f t="shared" si="7"/>
        <v>4</v>
      </c>
      <c r="J30" s="64">
        <f t="shared" si="8"/>
        <v>1</v>
      </c>
    </row>
    <row r="31" spans="1:10" s="42" customFormat="1" ht="42.75">
      <c r="A31" s="73">
        <v>4.4</v>
      </c>
      <c r="B31" s="74" t="s">
        <v>124</v>
      </c>
      <c r="C31" s="67" t="s">
        <v>9</v>
      </c>
      <c r="D31" s="68">
        <v>0.5</v>
      </c>
      <c r="E31" s="61">
        <v>2</v>
      </c>
      <c r="F31" s="62"/>
      <c r="G31" s="62"/>
      <c r="H31" s="63">
        <f t="shared" si="6"/>
        <v>1</v>
      </c>
      <c r="I31" s="61">
        <v>1</v>
      </c>
      <c r="J31" s="64">
        <f t="shared" si="8"/>
        <v>1</v>
      </c>
    </row>
    <row r="32" spans="1:10" s="42" customFormat="1" ht="14.25">
      <c r="A32" s="73">
        <v>4.5</v>
      </c>
      <c r="B32" s="74" t="s">
        <v>13</v>
      </c>
      <c r="C32" s="67" t="s">
        <v>4</v>
      </c>
      <c r="D32" s="68">
        <v>1</v>
      </c>
      <c r="E32" s="61">
        <v>2</v>
      </c>
      <c r="F32" s="62"/>
      <c r="G32" s="62"/>
      <c r="H32" s="63">
        <f t="shared" si="6"/>
        <v>2</v>
      </c>
      <c r="I32" s="61">
        <f t="shared" si="7"/>
        <v>2</v>
      </c>
      <c r="J32" s="64">
        <f t="shared" si="8"/>
        <v>1</v>
      </c>
    </row>
    <row r="33" spans="1:10" s="42" customFormat="1" ht="14.25">
      <c r="A33" s="73">
        <v>4.6</v>
      </c>
      <c r="B33" s="74" t="s">
        <v>91</v>
      </c>
      <c r="C33" s="67" t="s">
        <v>4</v>
      </c>
      <c r="D33" s="68">
        <v>1</v>
      </c>
      <c r="E33" s="62">
        <v>2</v>
      </c>
      <c r="F33" s="62"/>
      <c r="G33" s="62"/>
      <c r="H33" s="63">
        <f t="shared" si="6"/>
        <v>2</v>
      </c>
      <c r="I33" s="61">
        <f t="shared" si="7"/>
        <v>2</v>
      </c>
      <c r="J33" s="64">
        <f t="shared" si="8"/>
        <v>1</v>
      </c>
    </row>
    <row r="34" spans="1:10" s="42" customFormat="1" ht="28.5">
      <c r="A34" s="75" t="s">
        <v>53</v>
      </c>
      <c r="B34" s="74" t="s">
        <v>68</v>
      </c>
      <c r="C34" s="67" t="s">
        <v>8</v>
      </c>
      <c r="D34" s="68">
        <v>2</v>
      </c>
      <c r="E34" s="61">
        <v>2</v>
      </c>
      <c r="F34" s="62"/>
      <c r="G34" s="62"/>
      <c r="H34" s="63">
        <f t="shared" si="6"/>
        <v>4</v>
      </c>
      <c r="I34" s="61">
        <f t="shared" si="7"/>
        <v>4</v>
      </c>
      <c r="J34" s="64">
        <f t="shared" si="8"/>
        <v>1</v>
      </c>
    </row>
    <row r="35" spans="1:10" s="42" customFormat="1" ht="28.5">
      <c r="A35" s="75">
        <v>4.8</v>
      </c>
      <c r="B35" s="74" t="s">
        <v>92</v>
      </c>
      <c r="C35" s="67" t="s">
        <v>8</v>
      </c>
      <c r="D35" s="68">
        <v>2</v>
      </c>
      <c r="E35" s="61">
        <v>2</v>
      </c>
      <c r="F35" s="62"/>
      <c r="G35" s="62"/>
      <c r="H35" s="63">
        <f t="shared" si="6"/>
        <v>4</v>
      </c>
      <c r="I35" s="61">
        <f t="shared" si="7"/>
        <v>4</v>
      </c>
      <c r="J35" s="64">
        <f t="shared" si="8"/>
        <v>1</v>
      </c>
    </row>
    <row r="36" spans="1:10" s="42" customFormat="1" ht="28.5">
      <c r="A36" s="75" t="s">
        <v>98</v>
      </c>
      <c r="B36" s="74" t="s">
        <v>96</v>
      </c>
      <c r="C36" s="67" t="s">
        <v>4</v>
      </c>
      <c r="D36" s="68">
        <v>1</v>
      </c>
      <c r="E36" s="61"/>
      <c r="F36" s="62"/>
      <c r="G36" s="62">
        <v>0</v>
      </c>
      <c r="H36" s="63">
        <f aca="true" t="shared" si="9" ref="H36:H41">D36*(E36+F36+G36)</f>
        <v>0</v>
      </c>
      <c r="I36" s="61">
        <f aca="true" t="shared" si="10" ref="I36:I41">D36*2</f>
        <v>2</v>
      </c>
      <c r="J36" s="64">
        <f aca="true" t="shared" si="11" ref="J36:J42">H36/I36</f>
        <v>0</v>
      </c>
    </row>
    <row r="37" spans="1:10" s="42" customFormat="1" ht="28.5">
      <c r="A37" s="76" t="s">
        <v>39</v>
      </c>
      <c r="B37" s="74" t="s">
        <v>14</v>
      </c>
      <c r="C37" s="77" t="s">
        <v>9</v>
      </c>
      <c r="D37" s="63">
        <v>0.5</v>
      </c>
      <c r="E37" s="78">
        <v>2</v>
      </c>
      <c r="F37" s="78"/>
      <c r="G37" s="78"/>
      <c r="H37" s="63">
        <f>D37*(E37+F37+G37)</f>
        <v>1</v>
      </c>
      <c r="I37" s="79">
        <f>D37*2</f>
        <v>1</v>
      </c>
      <c r="J37" s="80">
        <f>H37/I37</f>
        <v>1</v>
      </c>
    </row>
    <row r="38" spans="1:10" s="42" customFormat="1" ht="28.5">
      <c r="A38" s="77">
        <v>4.11</v>
      </c>
      <c r="B38" s="74" t="s">
        <v>95</v>
      </c>
      <c r="C38" s="77" t="s">
        <v>4</v>
      </c>
      <c r="D38" s="63">
        <v>1</v>
      </c>
      <c r="E38" s="78">
        <v>2</v>
      </c>
      <c r="F38" s="78"/>
      <c r="G38" s="78"/>
      <c r="H38" s="63">
        <f>D38*(E38+F38+G38)</f>
        <v>2</v>
      </c>
      <c r="I38" s="79">
        <f>D38*2</f>
        <v>2</v>
      </c>
      <c r="J38" s="80">
        <f>H38/I38</f>
        <v>1</v>
      </c>
    </row>
    <row r="39" spans="1:10" s="42" customFormat="1" ht="28.5">
      <c r="A39" s="77">
        <v>4.12</v>
      </c>
      <c r="B39" s="74" t="s">
        <v>32</v>
      </c>
      <c r="C39" s="77" t="s">
        <v>4</v>
      </c>
      <c r="D39" s="63">
        <v>1</v>
      </c>
      <c r="E39" s="78">
        <v>2</v>
      </c>
      <c r="F39" s="78"/>
      <c r="G39" s="78"/>
      <c r="H39" s="63">
        <f>D39*(E39+F39+G39)</f>
        <v>2</v>
      </c>
      <c r="I39" s="79">
        <f>D39*2</f>
        <v>2</v>
      </c>
      <c r="J39" s="80">
        <f>H39/I39</f>
        <v>1</v>
      </c>
    </row>
    <row r="40" spans="1:10" s="42" customFormat="1" ht="28.5">
      <c r="A40" s="73">
        <v>4.13</v>
      </c>
      <c r="B40" s="81" t="s">
        <v>69</v>
      </c>
      <c r="C40" s="67" t="s">
        <v>12</v>
      </c>
      <c r="D40" s="68">
        <v>1</v>
      </c>
      <c r="E40" s="61"/>
      <c r="F40" s="62"/>
      <c r="G40" s="62">
        <v>0</v>
      </c>
      <c r="H40" s="63">
        <f t="shared" si="9"/>
        <v>0</v>
      </c>
      <c r="I40" s="61">
        <f t="shared" si="10"/>
        <v>2</v>
      </c>
      <c r="J40" s="64">
        <f t="shared" si="11"/>
        <v>0</v>
      </c>
    </row>
    <row r="41" spans="1:10" s="43" customFormat="1" ht="15" thickBot="1">
      <c r="A41" s="77">
        <v>4.14</v>
      </c>
      <c r="B41" s="82" t="s">
        <v>74</v>
      </c>
      <c r="C41" s="77" t="s">
        <v>12</v>
      </c>
      <c r="D41" s="63">
        <v>1</v>
      </c>
      <c r="E41" s="78">
        <v>2</v>
      </c>
      <c r="F41" s="78"/>
      <c r="G41" s="78"/>
      <c r="H41" s="63">
        <f t="shared" si="9"/>
        <v>2</v>
      </c>
      <c r="I41" s="79">
        <f t="shared" si="10"/>
        <v>2</v>
      </c>
      <c r="J41" s="80">
        <f t="shared" si="11"/>
        <v>1</v>
      </c>
    </row>
    <row r="42" spans="1:10" s="42" customFormat="1" ht="14.25">
      <c r="A42" s="6">
        <v>5</v>
      </c>
      <c r="B42" s="7" t="s">
        <v>40</v>
      </c>
      <c r="C42" s="44"/>
      <c r="D42" s="45">
        <f>SUBTOTAL(1,D43:D52)</f>
        <v>0.7</v>
      </c>
      <c r="E42" s="46">
        <f>SUBTOTAL(2,E43:E52)</f>
        <v>9</v>
      </c>
      <c r="F42" s="47">
        <f>SUBTOTAL(2,F43:F52)</f>
        <v>1</v>
      </c>
      <c r="G42" s="47">
        <f>SUBTOTAL(2,G43:G52)</f>
        <v>0</v>
      </c>
      <c r="H42" s="83">
        <f>SUBTOTAL(9,H43:H52)</f>
        <v>13</v>
      </c>
      <c r="I42" s="44">
        <f>SUBTOTAL(9,I43:I52)</f>
        <v>14</v>
      </c>
      <c r="J42" s="8">
        <f t="shared" si="11"/>
        <v>0.9285714285714286</v>
      </c>
    </row>
    <row r="43" spans="1:10" s="42" customFormat="1" ht="57">
      <c r="A43" s="9">
        <v>5.1</v>
      </c>
      <c r="B43" s="118" t="s">
        <v>93</v>
      </c>
      <c r="C43" s="9" t="s">
        <v>9</v>
      </c>
      <c r="D43" s="11">
        <v>0.5</v>
      </c>
      <c r="E43" s="10">
        <v>2</v>
      </c>
      <c r="F43" s="10"/>
      <c r="G43" s="10"/>
      <c r="H43" s="11">
        <f aca="true" t="shared" si="12" ref="H43:H51">D43*(E43+F43+G43)</f>
        <v>1</v>
      </c>
      <c r="I43" s="84">
        <f aca="true" t="shared" si="13" ref="I43:I51">D43*2</f>
        <v>1</v>
      </c>
      <c r="J43" s="85">
        <f aca="true" t="shared" si="14" ref="J43:J54">H43/I43</f>
        <v>1</v>
      </c>
    </row>
    <row r="44" spans="1:10" s="42" customFormat="1" ht="42.75">
      <c r="A44" s="9">
        <v>5.2</v>
      </c>
      <c r="B44" s="10" t="s">
        <v>105</v>
      </c>
      <c r="C44" s="9" t="s">
        <v>4</v>
      </c>
      <c r="D44" s="11">
        <v>1</v>
      </c>
      <c r="E44" s="10"/>
      <c r="F44" s="10">
        <v>1</v>
      </c>
      <c r="G44" s="10"/>
      <c r="H44" s="11">
        <f t="shared" si="12"/>
        <v>1</v>
      </c>
      <c r="I44" s="84">
        <f t="shared" si="13"/>
        <v>2</v>
      </c>
      <c r="J44" s="85">
        <f t="shared" si="14"/>
        <v>0.5</v>
      </c>
    </row>
    <row r="45" spans="1:10" s="42" customFormat="1" ht="28.5">
      <c r="A45" s="9">
        <v>5.3</v>
      </c>
      <c r="B45" s="10" t="s">
        <v>70</v>
      </c>
      <c r="C45" s="9" t="s">
        <v>4</v>
      </c>
      <c r="D45" s="11">
        <v>1</v>
      </c>
      <c r="E45" s="10">
        <v>2</v>
      </c>
      <c r="F45" s="10"/>
      <c r="G45" s="10"/>
      <c r="H45" s="11">
        <f t="shared" si="12"/>
        <v>2</v>
      </c>
      <c r="I45" s="84">
        <f t="shared" si="13"/>
        <v>2</v>
      </c>
      <c r="J45" s="85">
        <f t="shared" si="14"/>
        <v>1</v>
      </c>
    </row>
    <row r="46" spans="1:10" s="42" customFormat="1" ht="28.5">
      <c r="A46" s="9">
        <v>5.4</v>
      </c>
      <c r="B46" s="10" t="s">
        <v>71</v>
      </c>
      <c r="C46" s="9" t="s">
        <v>4</v>
      </c>
      <c r="D46" s="11">
        <v>1</v>
      </c>
      <c r="E46" s="10">
        <v>2</v>
      </c>
      <c r="F46" s="10"/>
      <c r="G46" s="10"/>
      <c r="H46" s="11">
        <f t="shared" si="12"/>
        <v>2</v>
      </c>
      <c r="I46" s="84">
        <f t="shared" si="13"/>
        <v>2</v>
      </c>
      <c r="J46" s="85">
        <f t="shared" si="14"/>
        <v>1</v>
      </c>
    </row>
    <row r="47" spans="1:10" s="42" customFormat="1" ht="14.25">
      <c r="A47" s="9">
        <v>5.5</v>
      </c>
      <c r="B47" s="10" t="s">
        <v>15</v>
      </c>
      <c r="C47" s="9" t="s">
        <v>4</v>
      </c>
      <c r="D47" s="11">
        <v>1</v>
      </c>
      <c r="E47" s="10">
        <v>2</v>
      </c>
      <c r="F47" s="10"/>
      <c r="G47" s="10"/>
      <c r="H47" s="11">
        <f t="shared" si="12"/>
        <v>2</v>
      </c>
      <c r="I47" s="84">
        <f t="shared" si="13"/>
        <v>2</v>
      </c>
      <c r="J47" s="85">
        <f t="shared" si="14"/>
        <v>1</v>
      </c>
    </row>
    <row r="48" spans="1:10" s="42" customFormat="1" ht="17.25" customHeight="1">
      <c r="A48" s="86" t="s">
        <v>72</v>
      </c>
      <c r="B48" s="87" t="s">
        <v>106</v>
      </c>
      <c r="C48" s="9" t="s">
        <v>9</v>
      </c>
      <c r="D48" s="11">
        <v>0.5</v>
      </c>
      <c r="E48" s="10">
        <v>2</v>
      </c>
      <c r="F48" s="10"/>
      <c r="G48" s="10"/>
      <c r="H48" s="11">
        <f t="shared" si="12"/>
        <v>1</v>
      </c>
      <c r="I48" s="84">
        <f t="shared" si="13"/>
        <v>1</v>
      </c>
      <c r="J48" s="85">
        <f t="shared" si="14"/>
        <v>1</v>
      </c>
    </row>
    <row r="49" spans="1:10" s="42" customFormat="1" ht="28.5">
      <c r="A49" s="86" t="s">
        <v>73</v>
      </c>
      <c r="B49" s="10" t="s">
        <v>16</v>
      </c>
      <c r="C49" s="9" t="s">
        <v>9</v>
      </c>
      <c r="D49" s="11">
        <v>0.5</v>
      </c>
      <c r="E49" s="10">
        <v>2</v>
      </c>
      <c r="F49" s="10"/>
      <c r="G49" s="10"/>
      <c r="H49" s="11">
        <f t="shared" si="12"/>
        <v>1</v>
      </c>
      <c r="I49" s="84">
        <f t="shared" si="13"/>
        <v>1</v>
      </c>
      <c r="J49" s="85">
        <f t="shared" si="14"/>
        <v>1</v>
      </c>
    </row>
    <row r="50" spans="1:10" s="42" customFormat="1" ht="14.25">
      <c r="A50" s="9">
        <v>5.8</v>
      </c>
      <c r="B50" s="10" t="s">
        <v>17</v>
      </c>
      <c r="C50" s="9" t="s">
        <v>9</v>
      </c>
      <c r="D50" s="11">
        <v>0.5</v>
      </c>
      <c r="E50" s="10">
        <v>2</v>
      </c>
      <c r="F50" s="10"/>
      <c r="G50" s="10"/>
      <c r="H50" s="11">
        <f t="shared" si="12"/>
        <v>1</v>
      </c>
      <c r="I50" s="84">
        <f t="shared" si="13"/>
        <v>1</v>
      </c>
      <c r="J50" s="85">
        <f t="shared" si="14"/>
        <v>1</v>
      </c>
    </row>
    <row r="51" spans="1:10" s="42" customFormat="1" ht="28.5">
      <c r="A51" s="9">
        <v>5.9</v>
      </c>
      <c r="B51" s="10" t="s">
        <v>94</v>
      </c>
      <c r="C51" s="9" t="s">
        <v>9</v>
      </c>
      <c r="D51" s="11">
        <v>0.5</v>
      </c>
      <c r="E51" s="10">
        <v>2</v>
      </c>
      <c r="F51" s="10"/>
      <c r="G51" s="10"/>
      <c r="H51" s="11">
        <f t="shared" si="12"/>
        <v>1</v>
      </c>
      <c r="I51" s="84">
        <f t="shared" si="13"/>
        <v>1</v>
      </c>
      <c r="J51" s="85">
        <f t="shared" si="14"/>
        <v>1</v>
      </c>
    </row>
    <row r="52" spans="1:10" s="42" customFormat="1" ht="29.25" thickBot="1">
      <c r="A52" s="86" t="s">
        <v>99</v>
      </c>
      <c r="B52" s="10" t="s">
        <v>36</v>
      </c>
      <c r="C52" s="9" t="s">
        <v>9</v>
      </c>
      <c r="D52" s="11">
        <v>0.5</v>
      </c>
      <c r="E52" s="10">
        <v>2</v>
      </c>
      <c r="F52" s="10"/>
      <c r="G52" s="10"/>
      <c r="H52" s="11">
        <f>D52*(E52+F52+G52)</f>
        <v>1</v>
      </c>
      <c r="I52" s="84">
        <f>D52*2</f>
        <v>1</v>
      </c>
      <c r="J52" s="85">
        <f>H52/I52</f>
        <v>1</v>
      </c>
    </row>
    <row r="53" spans="1:10" s="42" customFormat="1" ht="14.25">
      <c r="A53" s="49">
        <v>6</v>
      </c>
      <c r="B53" s="50" t="s">
        <v>29</v>
      </c>
      <c r="C53" s="51"/>
      <c r="D53" s="52">
        <f>SUBTOTAL(1,D54:D60)</f>
        <v>0.9285714285714286</v>
      </c>
      <c r="E53" s="88">
        <f>SUBTOTAL(2,E54:E60)</f>
        <v>5</v>
      </c>
      <c r="F53" s="54">
        <f>SUBTOTAL(2,F54:F60)</f>
        <v>2</v>
      </c>
      <c r="G53" s="54">
        <f>SUBTOTAL(2,G54:G60)</f>
        <v>0</v>
      </c>
      <c r="H53" s="52">
        <f>SUBTOTAL(9,H54:H60)</f>
        <v>11.5</v>
      </c>
      <c r="I53" s="55">
        <f>SUBTOTAL(9,I54:I60)</f>
        <v>13</v>
      </c>
      <c r="J53" s="56">
        <f t="shared" si="14"/>
        <v>0.8846153846153846</v>
      </c>
    </row>
    <row r="54" spans="1:10" s="42" customFormat="1" ht="28.5">
      <c r="A54" s="73">
        <v>6.1</v>
      </c>
      <c r="B54" s="74" t="s">
        <v>122</v>
      </c>
      <c r="C54" s="67" t="s">
        <v>4</v>
      </c>
      <c r="D54" s="68">
        <v>1</v>
      </c>
      <c r="E54" s="61">
        <v>2</v>
      </c>
      <c r="F54" s="62"/>
      <c r="G54" s="62"/>
      <c r="H54" s="63">
        <f aca="true" t="shared" si="15" ref="H54:H60">D54*(E54+F54+G54)</f>
        <v>2</v>
      </c>
      <c r="I54" s="61">
        <f>D54*2</f>
        <v>2</v>
      </c>
      <c r="J54" s="64">
        <f t="shared" si="14"/>
        <v>1</v>
      </c>
    </row>
    <row r="55" spans="1:10" s="42" customFormat="1" ht="28.5">
      <c r="A55" s="65">
        <v>6.2</v>
      </c>
      <c r="B55" s="58" t="s">
        <v>75</v>
      </c>
      <c r="C55" s="59" t="s">
        <v>4</v>
      </c>
      <c r="D55" s="60">
        <v>1</v>
      </c>
      <c r="E55" s="61">
        <v>2</v>
      </c>
      <c r="F55" s="62"/>
      <c r="G55" s="62"/>
      <c r="H55" s="63">
        <f t="shared" si="15"/>
        <v>2</v>
      </c>
      <c r="I55" s="61">
        <f aca="true" t="shared" si="16" ref="I55:I60">D55*2</f>
        <v>2</v>
      </c>
      <c r="J55" s="64">
        <f aca="true" t="shared" si="17" ref="J55:J60">H55/I55</f>
        <v>1</v>
      </c>
    </row>
    <row r="56" spans="1:10" s="42" customFormat="1" ht="28.5">
      <c r="A56" s="65">
        <v>6.3</v>
      </c>
      <c r="B56" s="58" t="s">
        <v>19</v>
      </c>
      <c r="C56" s="59" t="s">
        <v>8</v>
      </c>
      <c r="D56" s="60">
        <v>2</v>
      </c>
      <c r="E56" s="62">
        <v>2</v>
      </c>
      <c r="F56" s="62"/>
      <c r="G56" s="62"/>
      <c r="H56" s="63">
        <f t="shared" si="15"/>
        <v>4</v>
      </c>
      <c r="I56" s="61">
        <f t="shared" si="16"/>
        <v>4</v>
      </c>
      <c r="J56" s="64">
        <f t="shared" si="17"/>
        <v>1</v>
      </c>
    </row>
    <row r="57" spans="1:10" s="42" customFormat="1" ht="71.25">
      <c r="A57" s="65">
        <v>6.4</v>
      </c>
      <c r="B57" s="58" t="s">
        <v>76</v>
      </c>
      <c r="C57" s="59" t="s">
        <v>9</v>
      </c>
      <c r="D57" s="60">
        <v>0.5</v>
      </c>
      <c r="E57" s="61">
        <v>2</v>
      </c>
      <c r="F57" s="62"/>
      <c r="G57" s="62"/>
      <c r="H57" s="63">
        <f t="shared" si="15"/>
        <v>1</v>
      </c>
      <c r="I57" s="61">
        <f t="shared" si="16"/>
        <v>1</v>
      </c>
      <c r="J57" s="64">
        <f t="shared" si="17"/>
        <v>1</v>
      </c>
    </row>
    <row r="58" spans="1:10" s="42" customFormat="1" ht="14.25">
      <c r="A58" s="65">
        <v>6.5</v>
      </c>
      <c r="B58" s="58" t="s">
        <v>77</v>
      </c>
      <c r="C58" s="59" t="s">
        <v>9</v>
      </c>
      <c r="D58" s="60">
        <v>0.5</v>
      </c>
      <c r="E58" s="61">
        <v>2</v>
      </c>
      <c r="F58" s="62"/>
      <c r="G58" s="62"/>
      <c r="H58" s="63">
        <f t="shared" si="15"/>
        <v>1</v>
      </c>
      <c r="I58" s="61">
        <f t="shared" si="16"/>
        <v>1</v>
      </c>
      <c r="J58" s="64">
        <f t="shared" si="17"/>
        <v>1</v>
      </c>
    </row>
    <row r="59" spans="1:10" s="42" customFormat="1" ht="29.25" customHeight="1">
      <c r="A59" s="89">
        <v>6.6</v>
      </c>
      <c r="B59" s="58" t="s">
        <v>33</v>
      </c>
      <c r="C59" s="59" t="s">
        <v>9</v>
      </c>
      <c r="D59" s="60">
        <v>0.5</v>
      </c>
      <c r="E59" s="61"/>
      <c r="F59" s="61">
        <v>1</v>
      </c>
      <c r="G59" s="62"/>
      <c r="H59" s="63">
        <f t="shared" si="15"/>
        <v>0.5</v>
      </c>
      <c r="I59" s="61">
        <f t="shared" si="16"/>
        <v>1</v>
      </c>
      <c r="J59" s="64">
        <f t="shared" si="17"/>
        <v>0.5</v>
      </c>
    </row>
    <row r="60" spans="1:10" s="42" customFormat="1" ht="29.25" thickBot="1">
      <c r="A60" s="90">
        <v>6.7</v>
      </c>
      <c r="B60" s="91" t="s">
        <v>37</v>
      </c>
      <c r="C60" s="92" t="s">
        <v>12</v>
      </c>
      <c r="D60" s="93">
        <v>1</v>
      </c>
      <c r="E60" s="94"/>
      <c r="F60" s="95">
        <v>1</v>
      </c>
      <c r="G60" s="95"/>
      <c r="H60" s="96">
        <f t="shared" si="15"/>
        <v>1</v>
      </c>
      <c r="I60" s="94">
        <f t="shared" si="16"/>
        <v>2</v>
      </c>
      <c r="J60" s="97">
        <f t="shared" si="17"/>
        <v>0.5</v>
      </c>
    </row>
    <row r="61" spans="1:10" s="42" customFormat="1" ht="14.25">
      <c r="A61" s="6">
        <v>7</v>
      </c>
      <c r="B61" s="7" t="s">
        <v>30</v>
      </c>
      <c r="C61" s="44"/>
      <c r="D61" s="45">
        <f>SUBTOTAL(1,D62:D63)</f>
        <v>1</v>
      </c>
      <c r="E61" s="46">
        <f>SUBTOTAL(2,E62:E63)</f>
        <v>2</v>
      </c>
      <c r="F61" s="47">
        <f>SUBTOTAL(2,F62:F63)</f>
        <v>0</v>
      </c>
      <c r="G61" s="47">
        <f>SUBTOTAL(2,G62:G63)</f>
        <v>0</v>
      </c>
      <c r="H61" s="45">
        <f>SUBTOTAL(9,H62:H63)</f>
        <v>4</v>
      </c>
      <c r="I61" s="48">
        <f>SUBTOTAL(9,I62:I63)</f>
        <v>4</v>
      </c>
      <c r="J61" s="8">
        <f>H61/I61</f>
        <v>1</v>
      </c>
    </row>
    <row r="62" spans="1:10" s="42" customFormat="1" ht="28.5">
      <c r="A62" s="9">
        <v>7.1</v>
      </c>
      <c r="B62" s="10" t="s">
        <v>34</v>
      </c>
      <c r="C62" s="9" t="s">
        <v>4</v>
      </c>
      <c r="D62" s="11">
        <v>1</v>
      </c>
      <c r="E62" s="12">
        <v>2</v>
      </c>
      <c r="F62" s="13"/>
      <c r="G62" s="13"/>
      <c r="H62" s="11">
        <f>D62*(E62+F62+G62)</f>
        <v>2</v>
      </c>
      <c r="I62" s="14">
        <f>D62*2</f>
        <v>2</v>
      </c>
      <c r="J62" s="15">
        <f>H62/I62</f>
        <v>1</v>
      </c>
    </row>
    <row r="63" spans="1:10" s="42" customFormat="1" ht="15" thickBot="1">
      <c r="A63" s="22">
        <v>7.2</v>
      </c>
      <c r="B63" s="26" t="s">
        <v>35</v>
      </c>
      <c r="C63" s="22" t="s">
        <v>4</v>
      </c>
      <c r="D63" s="24">
        <v>1</v>
      </c>
      <c r="E63" s="25">
        <v>2</v>
      </c>
      <c r="F63" s="26"/>
      <c r="G63" s="26"/>
      <c r="H63" s="24">
        <f>D63*(E63+F63+G63)</f>
        <v>2</v>
      </c>
      <c r="I63" s="27">
        <f>D63*2</f>
        <v>2</v>
      </c>
      <c r="J63" s="28">
        <f>H63/I63</f>
        <v>1</v>
      </c>
    </row>
    <row r="64" spans="1:10" s="42" customFormat="1" ht="28.5">
      <c r="A64" s="70">
        <v>8</v>
      </c>
      <c r="B64" s="71" t="s">
        <v>43</v>
      </c>
      <c r="C64" s="72"/>
      <c r="D64" s="52">
        <f>SUBTOTAL(1,D65:D73)</f>
        <v>0.5555555555555556</v>
      </c>
      <c r="E64" s="88">
        <f>SUBTOTAL(2,E65:E73)</f>
        <v>8</v>
      </c>
      <c r="F64" s="54">
        <f>SUBTOTAL(2,F65:F73)</f>
        <v>1</v>
      </c>
      <c r="G64" s="54">
        <f>SUBTOTAL(2,G65:G73)</f>
        <v>0</v>
      </c>
      <c r="H64" s="52">
        <f>SUBTOTAL(9,H65:H73)</f>
        <v>9.5</v>
      </c>
      <c r="I64" s="55">
        <f>SUBTOTAL(9,I65:I73)</f>
        <v>10</v>
      </c>
      <c r="J64" s="56">
        <f>H64/I64</f>
        <v>0.95</v>
      </c>
    </row>
    <row r="65" spans="1:10" s="42" customFormat="1" ht="28.5">
      <c r="A65" s="73">
        <v>8.1</v>
      </c>
      <c r="B65" s="74" t="s">
        <v>78</v>
      </c>
      <c r="C65" s="67" t="s">
        <v>9</v>
      </c>
      <c r="D65" s="68">
        <v>0.5</v>
      </c>
      <c r="E65" s="61">
        <v>2</v>
      </c>
      <c r="F65" s="62"/>
      <c r="G65" s="62"/>
      <c r="H65" s="63">
        <f>D65*(E65+F65+G65)</f>
        <v>1</v>
      </c>
      <c r="I65" s="61">
        <f>D65*2</f>
        <v>1</v>
      </c>
      <c r="J65" s="64">
        <f>H65/I65</f>
        <v>1</v>
      </c>
    </row>
    <row r="66" spans="1:10" s="42" customFormat="1" ht="28.5">
      <c r="A66" s="73">
        <v>8.2</v>
      </c>
      <c r="B66" s="74" t="s">
        <v>79</v>
      </c>
      <c r="C66" s="67" t="s">
        <v>9</v>
      </c>
      <c r="D66" s="68">
        <v>0.5</v>
      </c>
      <c r="E66" s="61">
        <v>2</v>
      </c>
      <c r="F66" s="62"/>
      <c r="G66" s="62"/>
      <c r="H66" s="63">
        <f aca="true" t="shared" si="18" ref="H66:H73">D66*(E66+F66+G66)</f>
        <v>1</v>
      </c>
      <c r="I66" s="61">
        <f aca="true" t="shared" si="19" ref="I66:I73">D66*2</f>
        <v>1</v>
      </c>
      <c r="J66" s="64">
        <f aca="true" t="shared" si="20" ref="J66:J73">H66/I66</f>
        <v>1</v>
      </c>
    </row>
    <row r="67" spans="1:10" s="42" customFormat="1" ht="28.5">
      <c r="A67" s="73">
        <v>8.3</v>
      </c>
      <c r="B67" s="74" t="s">
        <v>20</v>
      </c>
      <c r="C67" s="67" t="s">
        <v>9</v>
      </c>
      <c r="D67" s="68">
        <v>0.5</v>
      </c>
      <c r="E67" s="61">
        <v>2</v>
      </c>
      <c r="F67" s="62"/>
      <c r="G67" s="62"/>
      <c r="H67" s="63">
        <f t="shared" si="18"/>
        <v>1</v>
      </c>
      <c r="I67" s="61">
        <f t="shared" si="19"/>
        <v>1</v>
      </c>
      <c r="J67" s="64">
        <f t="shared" si="20"/>
        <v>1</v>
      </c>
    </row>
    <row r="68" spans="1:10" s="42" customFormat="1" ht="14.25">
      <c r="A68" s="73">
        <v>8.4</v>
      </c>
      <c r="B68" s="74" t="s">
        <v>21</v>
      </c>
      <c r="C68" s="67" t="s">
        <v>4</v>
      </c>
      <c r="D68" s="68">
        <v>1</v>
      </c>
      <c r="E68" s="61">
        <v>2</v>
      </c>
      <c r="F68" s="62"/>
      <c r="G68" s="62"/>
      <c r="H68" s="63">
        <f t="shared" si="18"/>
        <v>2</v>
      </c>
      <c r="I68" s="61">
        <f t="shared" si="19"/>
        <v>2</v>
      </c>
      <c r="J68" s="64">
        <f t="shared" si="20"/>
        <v>1</v>
      </c>
    </row>
    <row r="69" spans="1:10" s="42" customFormat="1" ht="28.5">
      <c r="A69" s="73">
        <v>8.5</v>
      </c>
      <c r="B69" s="74" t="s">
        <v>22</v>
      </c>
      <c r="C69" s="67" t="s">
        <v>9</v>
      </c>
      <c r="D69" s="68">
        <v>0.5</v>
      </c>
      <c r="E69" s="61"/>
      <c r="F69" s="62">
        <v>1</v>
      </c>
      <c r="G69" s="62"/>
      <c r="H69" s="63">
        <f t="shared" si="18"/>
        <v>0.5</v>
      </c>
      <c r="I69" s="61">
        <f t="shared" si="19"/>
        <v>1</v>
      </c>
      <c r="J69" s="64">
        <f t="shared" si="20"/>
        <v>0.5</v>
      </c>
    </row>
    <row r="70" spans="1:10" s="42" customFormat="1" ht="28.5">
      <c r="A70" s="73">
        <v>8.6</v>
      </c>
      <c r="B70" s="74" t="s">
        <v>51</v>
      </c>
      <c r="C70" s="67" t="s">
        <v>9</v>
      </c>
      <c r="D70" s="68">
        <v>0.5</v>
      </c>
      <c r="E70" s="61">
        <v>2</v>
      </c>
      <c r="F70" s="62"/>
      <c r="G70" s="62"/>
      <c r="H70" s="63">
        <f t="shared" si="18"/>
        <v>1</v>
      </c>
      <c r="I70" s="61">
        <f t="shared" si="19"/>
        <v>1</v>
      </c>
      <c r="J70" s="64">
        <f t="shared" si="20"/>
        <v>1</v>
      </c>
    </row>
    <row r="71" spans="1:10" s="42" customFormat="1" ht="42.75">
      <c r="A71" s="73">
        <v>8.7</v>
      </c>
      <c r="B71" s="58" t="s">
        <v>41</v>
      </c>
      <c r="C71" s="67" t="s">
        <v>9</v>
      </c>
      <c r="D71" s="68">
        <v>0.5</v>
      </c>
      <c r="E71" s="61">
        <v>2</v>
      </c>
      <c r="F71" s="62"/>
      <c r="G71" s="62"/>
      <c r="H71" s="63">
        <f t="shared" si="18"/>
        <v>1</v>
      </c>
      <c r="I71" s="61">
        <f t="shared" si="19"/>
        <v>1</v>
      </c>
      <c r="J71" s="64">
        <f t="shared" si="20"/>
        <v>1</v>
      </c>
    </row>
    <row r="72" spans="1:10" s="42" customFormat="1" ht="14.25">
      <c r="A72" s="98">
        <v>8.8</v>
      </c>
      <c r="B72" s="99" t="s">
        <v>107</v>
      </c>
      <c r="C72" s="67" t="s">
        <v>9</v>
      </c>
      <c r="D72" s="68">
        <v>0.5</v>
      </c>
      <c r="E72" s="100">
        <v>2</v>
      </c>
      <c r="F72" s="101"/>
      <c r="G72" s="101"/>
      <c r="H72" s="102">
        <f>D72*(E72+F72+G72)</f>
        <v>1</v>
      </c>
      <c r="I72" s="100">
        <f>D72*2</f>
        <v>1</v>
      </c>
      <c r="J72" s="103">
        <f>H72/I72</f>
        <v>1</v>
      </c>
    </row>
    <row r="73" spans="1:10" s="42" customFormat="1" ht="29.25" thickBot="1">
      <c r="A73" s="104" t="s">
        <v>108</v>
      </c>
      <c r="B73" s="105" t="s">
        <v>80</v>
      </c>
      <c r="C73" s="106" t="s">
        <v>9</v>
      </c>
      <c r="D73" s="107">
        <v>0.5</v>
      </c>
      <c r="E73" s="94">
        <v>2</v>
      </c>
      <c r="F73" s="95"/>
      <c r="G73" s="95"/>
      <c r="H73" s="96">
        <f t="shared" si="18"/>
        <v>1</v>
      </c>
      <c r="I73" s="94">
        <f t="shared" si="19"/>
        <v>1</v>
      </c>
      <c r="J73" s="97">
        <f t="shared" si="20"/>
        <v>1</v>
      </c>
    </row>
    <row r="74" spans="1:10" s="126" customFormat="1" ht="28.5">
      <c r="A74" s="119">
        <v>9</v>
      </c>
      <c r="B74" s="127" t="s">
        <v>123</v>
      </c>
      <c r="C74" s="120"/>
      <c r="D74" s="121">
        <f>SUBTOTAL(1,D75:D79)</f>
        <v>1.2</v>
      </c>
      <c r="E74" s="122">
        <f>SUBTOTAL(2,E75:E79)</f>
        <v>3</v>
      </c>
      <c r="F74" s="123">
        <f>SUBTOTAL(2,F75:F79)</f>
        <v>0</v>
      </c>
      <c r="G74" s="123">
        <f>SUBTOTAL(2,G75:G79)</f>
        <v>2</v>
      </c>
      <c r="H74" s="121">
        <f>SUBTOTAL(9,H75:H79)</f>
        <v>8</v>
      </c>
      <c r="I74" s="124">
        <f>SUBTOTAL(9,I75:I79)</f>
        <v>12</v>
      </c>
      <c r="J74" s="125">
        <f aca="true" t="shared" si="21" ref="J74:J80">H74/I74</f>
        <v>0.6666666666666666</v>
      </c>
    </row>
    <row r="75" spans="1:10" s="42" customFormat="1" ht="42.75">
      <c r="A75" s="9">
        <v>9.1</v>
      </c>
      <c r="B75" s="10" t="s">
        <v>111</v>
      </c>
      <c r="C75" s="9" t="s">
        <v>8</v>
      </c>
      <c r="D75" s="11">
        <v>2</v>
      </c>
      <c r="E75" s="14">
        <v>2</v>
      </c>
      <c r="F75" s="13"/>
      <c r="G75" s="13"/>
      <c r="H75" s="11">
        <f>D75*(E75+F75+G75)</f>
        <v>4</v>
      </c>
      <c r="I75" s="14">
        <f>D75*2</f>
        <v>4</v>
      </c>
      <c r="J75" s="15">
        <f t="shared" si="21"/>
        <v>1</v>
      </c>
    </row>
    <row r="76" spans="1:10" s="42" customFormat="1" ht="14.25">
      <c r="A76" s="9">
        <v>9.2</v>
      </c>
      <c r="B76" s="10" t="s">
        <v>23</v>
      </c>
      <c r="C76" s="9" t="s">
        <v>4</v>
      </c>
      <c r="D76" s="11">
        <v>1</v>
      </c>
      <c r="E76" s="14"/>
      <c r="F76" s="13"/>
      <c r="G76" s="13">
        <v>0</v>
      </c>
      <c r="H76" s="11">
        <f>D76*(E76+F76+G76)</f>
        <v>0</v>
      </c>
      <c r="I76" s="14">
        <f>D76*2</f>
        <v>2</v>
      </c>
      <c r="J76" s="15">
        <f t="shared" si="21"/>
        <v>0</v>
      </c>
    </row>
    <row r="77" spans="1:10" s="42" customFormat="1" ht="14.25">
      <c r="A77" s="9">
        <v>9.3</v>
      </c>
      <c r="B77" s="10" t="s">
        <v>24</v>
      </c>
      <c r="C77" s="9" t="s">
        <v>4</v>
      </c>
      <c r="D77" s="11">
        <v>1</v>
      </c>
      <c r="E77" s="14"/>
      <c r="F77" s="13"/>
      <c r="G77" s="13">
        <v>0</v>
      </c>
      <c r="H77" s="11">
        <f>D77*(E77+F77+G77)</f>
        <v>0</v>
      </c>
      <c r="I77" s="14">
        <f>D77*2</f>
        <v>2</v>
      </c>
      <c r="J77" s="15">
        <f t="shared" si="21"/>
        <v>0</v>
      </c>
    </row>
    <row r="78" spans="1:10" s="42" customFormat="1" ht="14.25">
      <c r="A78" s="9">
        <v>9.4</v>
      </c>
      <c r="B78" s="10" t="s">
        <v>110</v>
      </c>
      <c r="C78" s="9" t="s">
        <v>4</v>
      </c>
      <c r="D78" s="11">
        <v>1</v>
      </c>
      <c r="E78" s="20">
        <v>2</v>
      </c>
      <c r="F78" s="17"/>
      <c r="G78" s="17"/>
      <c r="H78" s="18">
        <f>D78*(E78+F78+G78)</f>
        <v>2</v>
      </c>
      <c r="I78" s="20">
        <f>D78*2</f>
        <v>2</v>
      </c>
      <c r="J78" s="21">
        <f t="shared" si="21"/>
        <v>1</v>
      </c>
    </row>
    <row r="79" spans="1:10" s="42" customFormat="1" ht="15" thickBot="1">
      <c r="A79" s="9">
        <v>9.5</v>
      </c>
      <c r="B79" s="87" t="s">
        <v>109</v>
      </c>
      <c r="C79" s="9" t="s">
        <v>4</v>
      </c>
      <c r="D79" s="11">
        <v>1</v>
      </c>
      <c r="E79" s="27">
        <v>2</v>
      </c>
      <c r="F79" s="26"/>
      <c r="G79" s="26"/>
      <c r="H79" s="24">
        <f>D79*(E79+F79+G79)</f>
        <v>2</v>
      </c>
      <c r="I79" s="27">
        <f>D79*2</f>
        <v>2</v>
      </c>
      <c r="J79" s="28">
        <f t="shared" si="21"/>
        <v>1</v>
      </c>
    </row>
    <row r="80" spans="1:10" s="42" customFormat="1" ht="14.25">
      <c r="A80" s="49">
        <v>10</v>
      </c>
      <c r="B80" s="50" t="s">
        <v>112</v>
      </c>
      <c r="C80" s="109"/>
      <c r="D80" s="52">
        <f>SUBTOTAL(1,D81:D90)</f>
        <v>1.3</v>
      </c>
      <c r="E80" s="88">
        <f>SUBTOTAL(2,E81:E90)</f>
        <v>8</v>
      </c>
      <c r="F80" s="54">
        <f>SUBTOTAL(2,F81:F90)</f>
        <v>2</v>
      </c>
      <c r="G80" s="54">
        <f>SUBTOTAL(2,G81:G90)</f>
        <v>0</v>
      </c>
      <c r="H80" s="52">
        <f>SUBTOTAL(9,H81:H90)</f>
        <v>24.5</v>
      </c>
      <c r="I80" s="55">
        <f>SUBTOTAL(9,I81:I90)</f>
        <v>26</v>
      </c>
      <c r="J80" s="56">
        <f t="shared" si="21"/>
        <v>0.9423076923076923</v>
      </c>
    </row>
    <row r="81" spans="1:10" s="42" customFormat="1" ht="28.5">
      <c r="A81" s="65">
        <v>10.1</v>
      </c>
      <c r="B81" s="58" t="s">
        <v>114</v>
      </c>
      <c r="C81" s="59" t="s">
        <v>4</v>
      </c>
      <c r="D81" s="60">
        <v>1</v>
      </c>
      <c r="E81" s="61">
        <v>2</v>
      </c>
      <c r="F81" s="62"/>
      <c r="G81" s="62"/>
      <c r="H81" s="63">
        <f aca="true" t="shared" si="22" ref="H81:H90">D81*(E81+F81+G81)</f>
        <v>2</v>
      </c>
      <c r="I81" s="61">
        <f>D81*2</f>
        <v>2</v>
      </c>
      <c r="J81" s="64">
        <f>H81/I81</f>
        <v>1</v>
      </c>
    </row>
    <row r="82" spans="1:10" s="42" customFormat="1" ht="28.5">
      <c r="A82" s="65">
        <v>10.2</v>
      </c>
      <c r="B82" s="58" t="s">
        <v>116</v>
      </c>
      <c r="C82" s="59" t="s">
        <v>8</v>
      </c>
      <c r="D82" s="60">
        <v>2</v>
      </c>
      <c r="E82" s="61">
        <v>2</v>
      </c>
      <c r="F82" s="62"/>
      <c r="G82" s="62"/>
      <c r="H82" s="63">
        <f t="shared" si="22"/>
        <v>4</v>
      </c>
      <c r="I82" s="61">
        <f aca="true" t="shared" si="23" ref="I82:I90">D82*2</f>
        <v>4</v>
      </c>
      <c r="J82" s="64">
        <f aca="true" t="shared" si="24" ref="J82:J90">H82/I82</f>
        <v>1</v>
      </c>
    </row>
    <row r="83" spans="1:10" s="42" customFormat="1" ht="14.25">
      <c r="A83" s="65">
        <v>10.3</v>
      </c>
      <c r="B83" s="58" t="s">
        <v>115</v>
      </c>
      <c r="C83" s="59" t="s">
        <v>8</v>
      </c>
      <c r="D83" s="60">
        <v>2</v>
      </c>
      <c r="E83" s="61">
        <v>2</v>
      </c>
      <c r="F83" s="62"/>
      <c r="G83" s="62"/>
      <c r="H83" s="63">
        <f t="shared" si="22"/>
        <v>4</v>
      </c>
      <c r="I83" s="61">
        <f t="shared" si="23"/>
        <v>4</v>
      </c>
      <c r="J83" s="64">
        <f t="shared" si="24"/>
        <v>1</v>
      </c>
    </row>
    <row r="84" spans="1:10" s="42" customFormat="1" ht="71.25">
      <c r="A84" s="65">
        <v>10.4</v>
      </c>
      <c r="B84" s="58" t="s">
        <v>117</v>
      </c>
      <c r="C84" s="59" t="s">
        <v>9</v>
      </c>
      <c r="D84" s="60">
        <v>0.5</v>
      </c>
      <c r="E84" s="61">
        <v>2</v>
      </c>
      <c r="F84" s="62"/>
      <c r="G84" s="62"/>
      <c r="H84" s="63">
        <f t="shared" si="22"/>
        <v>1</v>
      </c>
      <c r="I84" s="61">
        <f t="shared" si="23"/>
        <v>1</v>
      </c>
      <c r="J84" s="64">
        <f t="shared" si="24"/>
        <v>1</v>
      </c>
    </row>
    <row r="85" spans="1:10" s="42" customFormat="1" ht="28.5">
      <c r="A85" s="65">
        <v>10.5</v>
      </c>
      <c r="B85" s="58" t="s">
        <v>25</v>
      </c>
      <c r="C85" s="59" t="s">
        <v>4</v>
      </c>
      <c r="D85" s="60">
        <v>1</v>
      </c>
      <c r="E85" s="61">
        <v>2</v>
      </c>
      <c r="F85" s="62"/>
      <c r="G85" s="62"/>
      <c r="H85" s="63">
        <f t="shared" si="22"/>
        <v>2</v>
      </c>
      <c r="I85" s="61">
        <f t="shared" si="23"/>
        <v>2</v>
      </c>
      <c r="J85" s="64">
        <f t="shared" si="24"/>
        <v>1</v>
      </c>
    </row>
    <row r="86" spans="1:10" s="42" customFormat="1" ht="28.5">
      <c r="A86" s="65">
        <v>10.6</v>
      </c>
      <c r="B86" s="58" t="s">
        <v>86</v>
      </c>
      <c r="C86" s="59" t="s">
        <v>4</v>
      </c>
      <c r="D86" s="60">
        <v>1</v>
      </c>
      <c r="E86" s="61">
        <v>2</v>
      </c>
      <c r="F86" s="62"/>
      <c r="G86" s="62"/>
      <c r="H86" s="63">
        <f t="shared" si="22"/>
        <v>2</v>
      </c>
      <c r="I86" s="61">
        <f t="shared" si="23"/>
        <v>2</v>
      </c>
      <c r="J86" s="64">
        <f t="shared" si="24"/>
        <v>1</v>
      </c>
    </row>
    <row r="87" spans="1:10" s="42" customFormat="1" ht="28.5">
      <c r="A87" s="65">
        <v>10.7</v>
      </c>
      <c r="B87" s="66" t="s">
        <v>87</v>
      </c>
      <c r="C87" s="67" t="s">
        <v>8</v>
      </c>
      <c r="D87" s="68">
        <v>2</v>
      </c>
      <c r="E87" s="61">
        <v>2</v>
      </c>
      <c r="F87" s="62"/>
      <c r="G87" s="62"/>
      <c r="H87" s="63">
        <f t="shared" si="22"/>
        <v>4</v>
      </c>
      <c r="I87" s="61">
        <f t="shared" si="23"/>
        <v>4</v>
      </c>
      <c r="J87" s="64">
        <f t="shared" si="24"/>
        <v>1</v>
      </c>
    </row>
    <row r="88" spans="1:10" s="42" customFormat="1" ht="42.75">
      <c r="A88" s="69" t="s">
        <v>100</v>
      </c>
      <c r="B88" s="66" t="s">
        <v>101</v>
      </c>
      <c r="C88" s="67" t="s">
        <v>8</v>
      </c>
      <c r="D88" s="68">
        <v>2</v>
      </c>
      <c r="E88" s="61">
        <v>2</v>
      </c>
      <c r="F88" s="62"/>
      <c r="G88" s="62"/>
      <c r="H88" s="63">
        <f t="shared" si="22"/>
        <v>4</v>
      </c>
      <c r="I88" s="61">
        <f t="shared" si="23"/>
        <v>4</v>
      </c>
      <c r="J88" s="64">
        <f t="shared" si="24"/>
        <v>1</v>
      </c>
    </row>
    <row r="89" spans="1:10" s="42" customFormat="1" ht="42.75">
      <c r="A89" s="110" t="s">
        <v>54</v>
      </c>
      <c r="B89" s="132" t="s">
        <v>88</v>
      </c>
      <c r="C89" s="67" t="s">
        <v>4</v>
      </c>
      <c r="D89" s="68">
        <v>1</v>
      </c>
      <c r="E89" s="61"/>
      <c r="F89" s="62">
        <v>1</v>
      </c>
      <c r="G89" s="62"/>
      <c r="H89" s="63">
        <f t="shared" si="22"/>
        <v>1</v>
      </c>
      <c r="I89" s="61">
        <f t="shared" si="23"/>
        <v>2</v>
      </c>
      <c r="J89" s="64">
        <f t="shared" si="24"/>
        <v>0.5</v>
      </c>
    </row>
    <row r="90" spans="1:10" s="42" customFormat="1" ht="29.25" thickBot="1">
      <c r="A90" s="110" t="s">
        <v>42</v>
      </c>
      <c r="B90" s="66" t="s">
        <v>26</v>
      </c>
      <c r="C90" s="67" t="s">
        <v>18</v>
      </c>
      <c r="D90" s="68">
        <v>0.5</v>
      </c>
      <c r="E90" s="61"/>
      <c r="F90" s="62">
        <v>1</v>
      </c>
      <c r="G90" s="62"/>
      <c r="H90" s="63">
        <f t="shared" si="22"/>
        <v>0.5</v>
      </c>
      <c r="I90" s="61">
        <f t="shared" si="23"/>
        <v>1</v>
      </c>
      <c r="J90" s="64">
        <f t="shared" si="24"/>
        <v>0.5</v>
      </c>
    </row>
    <row r="91" spans="1:10" s="126" customFormat="1" ht="28.5">
      <c r="A91" s="119">
        <v>11</v>
      </c>
      <c r="B91" s="129" t="s">
        <v>119</v>
      </c>
      <c r="C91" s="128"/>
      <c r="D91" s="121">
        <f>SUBTOTAL(1,D92:D95)</f>
        <v>1.75</v>
      </c>
      <c r="E91" s="122">
        <f>SUBTOTAL(2,E92:E95)</f>
        <v>4</v>
      </c>
      <c r="F91" s="123">
        <f>SUBTOTAL(2,F92:F95)</f>
        <v>0</v>
      </c>
      <c r="G91" s="123">
        <f>SUBTOTAL(2,G92:G95)</f>
        <v>0</v>
      </c>
      <c r="H91" s="121">
        <f>SUBTOTAL(9,H92:H95)</f>
        <v>14</v>
      </c>
      <c r="I91" s="124">
        <f>SUBTOTAL(9,I92:I95)</f>
        <v>14</v>
      </c>
      <c r="J91" s="125">
        <f>H91/I91</f>
        <v>1</v>
      </c>
    </row>
    <row r="92" spans="1:10" s="42" customFormat="1" ht="28.5">
      <c r="A92" s="9">
        <v>11.1</v>
      </c>
      <c r="B92" s="10" t="s">
        <v>84</v>
      </c>
      <c r="C92" s="9" t="s">
        <v>8</v>
      </c>
      <c r="D92" s="11">
        <v>2</v>
      </c>
      <c r="E92" s="14">
        <v>2</v>
      </c>
      <c r="F92" s="13"/>
      <c r="G92" s="13"/>
      <c r="H92" s="11">
        <f>D92*(E92+F92+G92)</f>
        <v>4</v>
      </c>
      <c r="I92" s="14">
        <f>D92*2</f>
        <v>4</v>
      </c>
      <c r="J92" s="15">
        <f>H92/I92</f>
        <v>1</v>
      </c>
    </row>
    <row r="93" spans="1:10" s="42" customFormat="1" ht="28.5">
      <c r="A93" s="9">
        <v>11.2</v>
      </c>
      <c r="B93" s="10" t="s">
        <v>85</v>
      </c>
      <c r="C93" s="9" t="s">
        <v>8</v>
      </c>
      <c r="D93" s="11">
        <v>2</v>
      </c>
      <c r="E93" s="14">
        <v>2</v>
      </c>
      <c r="F93" s="13"/>
      <c r="G93" s="13"/>
      <c r="H93" s="11">
        <f>D93*(E93+F93+G93)</f>
        <v>4</v>
      </c>
      <c r="I93" s="14">
        <f>D93*2</f>
        <v>4</v>
      </c>
      <c r="J93" s="15">
        <f aca="true" t="shared" si="25" ref="J93:J99">H93/I93</f>
        <v>1</v>
      </c>
    </row>
    <row r="94" spans="1:10" s="42" customFormat="1" ht="28.5">
      <c r="A94" s="9">
        <v>11.3</v>
      </c>
      <c r="B94" s="10" t="s">
        <v>83</v>
      </c>
      <c r="C94" s="9" t="s">
        <v>8</v>
      </c>
      <c r="D94" s="11">
        <v>2</v>
      </c>
      <c r="E94" s="14">
        <v>2</v>
      </c>
      <c r="F94" s="13"/>
      <c r="G94" s="13"/>
      <c r="H94" s="11">
        <f>D94*(E94+F94+G94)</f>
        <v>4</v>
      </c>
      <c r="I94" s="14">
        <f>D94*2</f>
        <v>4</v>
      </c>
      <c r="J94" s="15">
        <f t="shared" si="25"/>
        <v>1</v>
      </c>
    </row>
    <row r="95" spans="1:10" s="42" customFormat="1" ht="29.25" thickBot="1">
      <c r="A95" s="22">
        <v>11.4</v>
      </c>
      <c r="B95" s="111" t="s">
        <v>120</v>
      </c>
      <c r="C95" s="22" t="s">
        <v>4</v>
      </c>
      <c r="D95" s="24">
        <v>1</v>
      </c>
      <c r="E95" s="27">
        <v>2</v>
      </c>
      <c r="F95" s="26"/>
      <c r="G95" s="26"/>
      <c r="H95" s="24">
        <f>D95*(E95+F95+G95)</f>
        <v>2</v>
      </c>
      <c r="I95" s="27">
        <f>D95*2</f>
        <v>2</v>
      </c>
      <c r="J95" s="28">
        <f t="shared" si="25"/>
        <v>1</v>
      </c>
    </row>
    <row r="96" spans="1:10" s="42" customFormat="1" ht="14.25">
      <c r="A96" s="112">
        <v>12</v>
      </c>
      <c r="B96" s="113" t="s">
        <v>55</v>
      </c>
      <c r="C96" s="88"/>
      <c r="D96" s="52">
        <f>SUBTOTAL(1,D97:D98)</f>
        <v>0.75</v>
      </c>
      <c r="E96" s="53">
        <f>SUBTOTAL(2,E97:E98)</f>
        <v>2</v>
      </c>
      <c r="F96" s="54">
        <f>SUBTOTAL(2,F97:F98)</f>
        <v>0</v>
      </c>
      <c r="G96" s="54">
        <f>SUBTOTAL(2,G97:G98)</f>
        <v>0</v>
      </c>
      <c r="H96" s="52">
        <f>SUBTOTAL(9,H97:H98)</f>
        <v>3</v>
      </c>
      <c r="I96" s="55">
        <f>SUBTOTAL(9,I97:I98)</f>
        <v>3</v>
      </c>
      <c r="J96" s="56">
        <f t="shared" si="25"/>
        <v>1</v>
      </c>
    </row>
    <row r="97" spans="1:10" s="42" customFormat="1" ht="28.5">
      <c r="A97" s="65">
        <v>12.1</v>
      </c>
      <c r="B97" s="74" t="s">
        <v>97</v>
      </c>
      <c r="C97" s="67" t="s">
        <v>4</v>
      </c>
      <c r="D97" s="63">
        <v>1</v>
      </c>
      <c r="E97" s="114">
        <v>2</v>
      </c>
      <c r="F97" s="115"/>
      <c r="G97" s="115"/>
      <c r="H97" s="63">
        <f>D97*(E97+F97+G97)</f>
        <v>2</v>
      </c>
      <c r="I97" s="116">
        <f>D97*2</f>
        <v>2</v>
      </c>
      <c r="J97" s="117">
        <f t="shared" si="25"/>
        <v>1</v>
      </c>
    </row>
    <row r="98" spans="1:10" s="42" customFormat="1" ht="29.25" thickBot="1">
      <c r="A98" s="65">
        <v>12.2</v>
      </c>
      <c r="B98" s="66" t="s">
        <v>118</v>
      </c>
      <c r="C98" s="67" t="s">
        <v>9</v>
      </c>
      <c r="D98" s="63">
        <v>0.5</v>
      </c>
      <c r="E98" s="114">
        <v>2</v>
      </c>
      <c r="F98" s="115"/>
      <c r="G98" s="115"/>
      <c r="H98" s="63">
        <f>D98*(E98+F98+G98)</f>
        <v>1</v>
      </c>
      <c r="I98" s="116">
        <f>D98*2</f>
        <v>1</v>
      </c>
      <c r="J98" s="117">
        <f t="shared" si="25"/>
        <v>1</v>
      </c>
    </row>
    <row r="99" spans="1:10" s="42" customFormat="1" ht="15" thickBot="1">
      <c r="A99" s="139" t="s">
        <v>27</v>
      </c>
      <c r="B99" s="140"/>
      <c r="C99" s="35"/>
      <c r="D99" s="36">
        <f>+SUBTOTAL(1,D5:D98)</f>
        <v>1.0609756097560976</v>
      </c>
      <c r="E99" s="37">
        <f>SUBTOTAL(2,E5:E98)</f>
        <v>69</v>
      </c>
      <c r="F99" s="38">
        <f>SUBTOTAL(2,F5:F98)</f>
        <v>9</v>
      </c>
      <c r="G99" s="38">
        <f>SUBTOTAL(2,G5:G98)</f>
        <v>4</v>
      </c>
      <c r="H99" s="39">
        <f>SUBTOTAL(9,H5:H98)</f>
        <v>157.5</v>
      </c>
      <c r="I99" s="40">
        <f>SUBTOTAL(9,I5:I98)</f>
        <v>174</v>
      </c>
      <c r="J99" s="41">
        <f t="shared" si="25"/>
        <v>0.9051724137931034</v>
      </c>
    </row>
    <row r="100" spans="8:9" ht="16.5">
      <c r="H100" s="131"/>
      <c r="I100" s="131"/>
    </row>
  </sheetData>
  <sheetProtection/>
  <mergeCells count="5">
    <mergeCell ref="J3:J4"/>
    <mergeCell ref="A3:A4"/>
    <mergeCell ref="B3:B4"/>
    <mergeCell ref="A99:B99"/>
    <mergeCell ref="I3:I4"/>
  </mergeCells>
  <printOptions/>
  <pageMargins left="0.1968503937007874" right="0.2362204724409449" top="0.7480314960629921" bottom="0.7480314960629921" header="0.31496062992125984" footer="0.31496062992125984"/>
  <pageSetup fitToHeight="99" horizontalDpi="600" verticalDpi="600" orientation="landscape" paperSize="9" scale="55" r:id="rId1"/>
  <rowBreaks count="2" manualBreakCount="2">
    <brk id="41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Filozofski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Zivkov</dc:creator>
  <cp:keywords/>
  <dc:description/>
  <cp:lastModifiedBy>vule</cp:lastModifiedBy>
  <cp:lastPrinted>2013-03-26T22:29:57Z</cp:lastPrinted>
  <dcterms:created xsi:type="dcterms:W3CDTF">2008-09-02T18:36:34Z</dcterms:created>
  <dcterms:modified xsi:type="dcterms:W3CDTF">2014-02-18T12:46:50Z</dcterms:modified>
  <cp:category/>
  <cp:version/>
  <cp:contentType/>
  <cp:contentStatus/>
</cp:coreProperties>
</file>